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605" windowWidth="14610" windowHeight="8595" tabRatio="930" firstSheet="1" activeTab="1"/>
  </bookViews>
  <sheets>
    <sheet name="Front page" sheetId="14" state="hidden" r:id="rId1"/>
    <sheet name="Front page " sheetId="63" r:id="rId2"/>
    <sheet name="Forward looking statements" sheetId="70" r:id="rId3"/>
    <sheet name="Contents" sheetId="15" r:id="rId4"/>
    <sheet name="basis of presentation" sheetId="30" r:id="rId5"/>
    <sheet name="Fin. Hlights" sheetId="21" r:id="rId6"/>
    <sheet name="Compound growth graph " sheetId="56" r:id="rId7"/>
    <sheet name="Income statements" sheetId="2" r:id="rId8"/>
    <sheet name="Prem LOB QTR" sheetId="20" r:id="rId9"/>
    <sheet name="Segment UW Results" sheetId="27" r:id="rId10"/>
    <sheet name="Property" sheetId="22" r:id="rId11"/>
    <sheet name="Energy" sheetId="24" r:id="rId12"/>
    <sheet name="Marine" sheetId="23" r:id="rId13"/>
    <sheet name="Aviation" sheetId="25" r:id="rId14"/>
    <sheet name="Cash Flows" sheetId="42" r:id="rId15"/>
    <sheet name="Losses new current" sheetId="34" state="hidden" r:id="rId16"/>
    <sheet name="Losses new" sheetId="29" state="hidden" r:id="rId17"/>
    <sheet name="Losses orginal" sheetId="33" state="hidden" r:id="rId18"/>
    <sheet name="Balance Sheets" sheetId="1" r:id="rId19"/>
    <sheet name="Investmts" sheetId="39" r:id="rId20"/>
    <sheet name="inv portf - yield, rating, dur" sheetId="54" r:id="rId21"/>
    <sheet name="emerging market" sheetId="66" r:id="rId22"/>
    <sheet name="Losses old" sheetId="36" state="hidden" r:id="rId23"/>
    <sheet name="Corp and global bonds" sheetId="65" r:id="rId24"/>
    <sheet name="Losses" sheetId="71" r:id="rId25"/>
    <sheet name="losses by AY" sheetId="49" r:id="rId26"/>
    <sheet name="Peak exposure" sheetId="50" r:id="rId27"/>
    <sheet name="EPS" sheetId="61" r:id="rId28"/>
    <sheet name="FCBVPS" sheetId="31" r:id="rId29"/>
    <sheet name="FDBVPS" sheetId="40" r:id="rId30"/>
  </sheets>
  <definedNames>
    <definedName name="OLE_LINK1" localSheetId="2">'Forward looking statements'!#REF!</definedName>
    <definedName name="_xlnm.Print_Area" localSheetId="13">Aviation!$B$1:$S$34</definedName>
    <definedName name="_xlnm.Print_Area" localSheetId="18">'Balance Sheets'!$B$1:$P$54</definedName>
    <definedName name="_xlnm.Print_Area" localSheetId="4">'basis of presentation'!$A$1:$A$23</definedName>
    <definedName name="_xlnm.Print_Area" localSheetId="14">'Cash Flows'!$B$1:$Z$23</definedName>
    <definedName name="_xlnm.Print_Area" localSheetId="6">'Compound growth graph '!$B$1:$S$51</definedName>
    <definedName name="_xlnm.Print_Area" localSheetId="3">Contents!$A$1:$G$49</definedName>
    <definedName name="_xlnm.Print_Area" localSheetId="23">'Corp and global bonds'!$C$1:$N$66</definedName>
    <definedName name="_xlnm.Print_Area" localSheetId="21">'emerging market'!$C$1:$L$41</definedName>
    <definedName name="_xlnm.Print_Area" localSheetId="11">Energy!$B$1:$S$34</definedName>
    <definedName name="_xlnm.Print_Area" localSheetId="27">EPS!$B$1:$P$30</definedName>
    <definedName name="_xlnm.Print_Area" localSheetId="28">FCBVPS!$B$1:$P$41</definedName>
    <definedName name="_xlnm.Print_Area" localSheetId="29">FDBVPS!$B$1:$P$46</definedName>
    <definedName name="_xlnm.Print_Area" localSheetId="5">'Fin. Hlights'!$B$1:$R$54</definedName>
    <definedName name="_xlnm.Print_Area" localSheetId="2">'Forward looking statements'!$A$1:$N$31</definedName>
    <definedName name="_xlnm.Print_Area" localSheetId="0">'Front page'!$A$1:$J$31</definedName>
    <definedName name="_xlnm.Print_Area" localSheetId="1">'Front page '!$A$1:$P$40</definedName>
    <definedName name="_xlnm.Print_Area" localSheetId="7">'Income statements'!$A$1:$Z$61</definedName>
    <definedName name="_xlnm.Print_Area" localSheetId="20">'inv portf - yield, rating, dur'!$C$1:$O$58</definedName>
    <definedName name="_xlnm.Print_Area" localSheetId="19">Investmts!$C$1:$V$52</definedName>
    <definedName name="_xlnm.Print_Area" localSheetId="24">Losses!$A$1:$P$51</definedName>
    <definedName name="_xlnm.Print_Area" localSheetId="25">'losses by AY'!$A$1:$AF$47</definedName>
    <definedName name="_xlnm.Print_Area" localSheetId="16">'Losses new'!$A$1:$V$43</definedName>
    <definedName name="_xlnm.Print_Area" localSheetId="15">'Losses new current'!$A$1:$AI$47</definedName>
    <definedName name="_xlnm.Print_Area" localSheetId="22">'Losses old'!$A$1:$V$47</definedName>
    <definedName name="_xlnm.Print_Area" localSheetId="17">'Losses orginal'!$A$1:$P$44</definedName>
    <definedName name="_xlnm.Print_Area" localSheetId="12">Marine!$B$1:$S$34</definedName>
    <definedName name="_xlnm.Print_Area" localSheetId="26">'Peak exposure'!$B$1:$P$31</definedName>
    <definedName name="_xlnm.Print_Area" localSheetId="8">'Prem LOB QTR'!$A$1:$X$39</definedName>
    <definedName name="_xlnm.Print_Area" localSheetId="10">Property!$B$1:$S$34</definedName>
    <definedName name="_xlnm.Print_Area" localSheetId="9">'Segment UW Results'!$A$1:$O$44</definedName>
  </definedNames>
  <calcPr calcId="145621" fullPrecision="0"/>
</workbook>
</file>

<file path=xl/calcChain.xml><?xml version="1.0" encoding="utf-8"?>
<calcChain xmlns="http://schemas.openxmlformats.org/spreadsheetml/2006/main">
  <c r="B27" i="36" l="1"/>
  <c r="B41" i="36"/>
  <c r="N41" i="36"/>
  <c r="N27" i="36"/>
  <c r="B9" i="36"/>
  <c r="B7" i="36"/>
  <c r="B6" i="36"/>
  <c r="B39" i="36"/>
  <c r="B25" i="36"/>
  <c r="N25" i="36"/>
  <c r="N39" i="36"/>
  <c r="AG42" i="34"/>
  <c r="AG28" i="34"/>
  <c r="M28" i="34"/>
  <c r="M42" i="34"/>
  <c r="AC15" i="34"/>
  <c r="O29" i="34"/>
  <c r="M25" i="34" s="1"/>
  <c r="O31" i="34"/>
  <c r="O33" i="34" s="1"/>
  <c r="O43" i="34"/>
  <c r="M39" i="34" s="1"/>
  <c r="W41" i="34"/>
  <c r="AG41" i="34" s="1"/>
  <c r="C27" i="34"/>
  <c r="M27" i="34" s="1"/>
  <c r="AG26" i="34"/>
  <c r="W27" i="34"/>
  <c r="AG27" i="34" s="1"/>
  <c r="M40" i="34"/>
  <c r="E6" i="34"/>
  <c r="C7" i="34"/>
  <c r="C9" i="34"/>
  <c r="C25" i="34"/>
  <c r="W25" i="34"/>
  <c r="Y43" i="34"/>
  <c r="W39" i="34" s="1"/>
  <c r="C39" i="34"/>
  <c r="AI29" i="34"/>
  <c r="AG25" i="34" s="1"/>
  <c r="M26" i="34"/>
  <c r="AI45" i="34"/>
  <c r="AI47" i="34" s="1"/>
  <c r="Y47" i="34"/>
  <c r="G54" i="34"/>
  <c r="G55" i="34"/>
  <c r="U10" i="29"/>
  <c r="V15" i="29" s="1"/>
  <c r="I27" i="29"/>
  <c r="I29" i="29" s="1"/>
  <c r="C23" i="29"/>
  <c r="H23" i="29" s="1"/>
  <c r="P23" i="29"/>
  <c r="U23" i="29" s="1"/>
  <c r="V41" i="29"/>
  <c r="V43" i="29" s="1"/>
  <c r="P37" i="29"/>
  <c r="V39" i="29"/>
  <c r="U35" i="29" s="1"/>
  <c r="V25" i="29"/>
  <c r="U21" i="29" s="1"/>
  <c r="I39" i="29"/>
  <c r="H35" i="29" s="1"/>
  <c r="I25" i="29"/>
  <c r="H21" i="29" s="1"/>
  <c r="U24" i="29"/>
  <c r="U22" i="29"/>
  <c r="U38" i="29"/>
  <c r="U36" i="29"/>
  <c r="H38" i="29"/>
  <c r="H36" i="29"/>
  <c r="H22" i="29"/>
  <c r="H24" i="29"/>
  <c r="V14" i="29"/>
  <c r="C7" i="29"/>
  <c r="R7" i="29" s="1"/>
  <c r="C9" i="29"/>
  <c r="R9" i="29" s="1"/>
  <c r="R6" i="29"/>
  <c r="C6" i="33"/>
  <c r="C7" i="33"/>
  <c r="C23" i="33"/>
  <c r="L23" i="33"/>
  <c r="L37" i="33"/>
  <c r="C9" i="33"/>
  <c r="C21" i="33"/>
  <c r="L21" i="33"/>
  <c r="M39" i="33"/>
  <c r="L35" i="33" s="1"/>
  <c r="C35" i="33"/>
  <c r="M43" i="33"/>
  <c r="E50" i="33"/>
  <c r="E51" i="33"/>
  <c r="C21" i="29"/>
  <c r="P21" i="29"/>
  <c r="Q39" i="29"/>
  <c r="P35" i="29" s="1"/>
  <c r="C35" i="29"/>
  <c r="C6" i="29"/>
  <c r="Q43" i="29"/>
  <c r="E50" i="29"/>
  <c r="E51" i="29"/>
  <c r="C37" i="29"/>
  <c r="C41" i="34"/>
  <c r="C43" i="34" s="1"/>
  <c r="C37" i="33"/>
  <c r="B29" i="36" l="1"/>
  <c r="L25" i="33"/>
  <c r="N43" i="36"/>
  <c r="L39" i="33"/>
  <c r="C25" i="33"/>
  <c r="B43" i="36"/>
  <c r="P39" i="29"/>
  <c r="G53" i="34"/>
  <c r="G57" i="34" s="1"/>
  <c r="P25" i="29"/>
  <c r="M41" i="34"/>
  <c r="M43" i="34" s="1"/>
  <c r="C29" i="34"/>
  <c r="AA9" i="34"/>
  <c r="W29" i="34"/>
  <c r="V27" i="29"/>
  <c r="V29" i="29" s="1"/>
  <c r="AI31" i="34"/>
  <c r="AI33" i="34" s="1"/>
  <c r="O45" i="34"/>
  <c r="O47" i="34" s="1"/>
  <c r="I41" i="29"/>
  <c r="I43" i="29" s="1"/>
  <c r="U25" i="29"/>
  <c r="N29" i="36"/>
  <c r="H25" i="29"/>
  <c r="C25" i="29"/>
  <c r="B8" i="36"/>
  <c r="B10" i="36" s="1"/>
  <c r="E49" i="33"/>
  <c r="E53" i="33" s="1"/>
  <c r="W43" i="34"/>
  <c r="C8" i="34"/>
  <c r="C39" i="33"/>
  <c r="AG29" i="34"/>
  <c r="C39" i="29"/>
  <c r="AG43" i="34"/>
  <c r="M29" i="34"/>
  <c r="H37" i="29"/>
  <c r="U37" i="29"/>
  <c r="E49" i="29"/>
  <c r="E53" i="29" s="1"/>
  <c r="C8" i="29"/>
  <c r="C8" i="33"/>
  <c r="C10" i="33" l="1"/>
  <c r="D15" i="33" s="1"/>
  <c r="C10" i="29"/>
  <c r="D15" i="29" s="1"/>
  <c r="C10" i="34"/>
  <c r="E15" i="34" s="1"/>
  <c r="U41" i="29"/>
  <c r="U43" i="29" s="1"/>
  <c r="AG45" i="34"/>
  <c r="AG47" i="34" s="1"/>
  <c r="R8" i="29"/>
  <c r="U39" i="29"/>
  <c r="AG31" i="34"/>
  <c r="AG33" i="34" s="1"/>
  <c r="U27" i="29"/>
  <c r="U29" i="29" s="1"/>
  <c r="M45" i="34"/>
  <c r="M47" i="34" s="1"/>
  <c r="H41" i="29"/>
  <c r="H43" i="29" s="1"/>
  <c r="H39" i="29"/>
  <c r="H27" i="29" l="1"/>
  <c r="H29" i="29" s="1"/>
  <c r="M31" i="34"/>
  <c r="M33" i="34" s="1"/>
  <c r="S14" i="29"/>
  <c r="R10" i="29"/>
  <c r="S15" i="29"/>
  <c r="C41" i="33" l="1"/>
  <c r="C43" i="33" s="1"/>
  <c r="C41" i="29"/>
  <c r="C43" i="29" s="1"/>
  <c r="B45" i="36"/>
  <c r="B47" i="36" s="1"/>
  <c r="C45" i="34"/>
  <c r="C47" i="34" s="1"/>
  <c r="L41" i="33"/>
  <c r="L43" i="33" s="1"/>
  <c r="P41" i="29"/>
  <c r="P43" i="29" s="1"/>
  <c r="W45" i="34"/>
  <c r="W47" i="34" s="1"/>
  <c r="N45" i="36"/>
  <c r="N47" i="36" s="1"/>
  <c r="C27" i="29"/>
  <c r="C29" i="29" s="1"/>
  <c r="C31" i="34"/>
  <c r="C33" i="34" s="1"/>
  <c r="B31" i="36"/>
  <c r="B33" i="36" s="1"/>
  <c r="C27" i="33"/>
  <c r="C29" i="33" s="1"/>
  <c r="N31" i="36"/>
  <c r="N33" i="36" s="1"/>
  <c r="W31" i="34"/>
  <c r="W33" i="34" s="1"/>
  <c r="L27" i="33"/>
  <c r="L29" i="33" s="1"/>
  <c r="P27" i="29"/>
  <c r="P29" i="29" s="1"/>
  <c r="E12" i="34" l="1"/>
  <c r="E14" i="34" s="1"/>
  <c r="C12" i="33"/>
  <c r="C14" i="33" s="1"/>
  <c r="C12" i="29"/>
  <c r="C14" i="29" s="1"/>
  <c r="B12" i="36" l="1"/>
  <c r="B14" i="36"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<sst xmlns="http://schemas.openxmlformats.org/spreadsheetml/2006/main" count="1570" uniqueCount="494">
  <si>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</si>
  <si>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</si>
  <si>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</si>
  <si>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</si>
  <si>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</si>
  <si>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</si>
  <si>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</si>
  <si>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</si>
  <si>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</si>
  <si>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</si>
  <si>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</si>
  <si>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</si>
  <si>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</si>
  <si>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</si>
  <si>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</si>
  <si>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</si>
  <si>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</si>
  <si>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</si>
  <si>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</si>
  <si>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</si>
  <si>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</si>
  <si>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</si>
  <si>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</si>
  <si>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</si>
  <si>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</si>
  <si>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</si>
  <si>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</si>
  <si>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net investment income</t>
  </si>
  <si>
    <t>total investments and cash</t>
  </si>
  <si>
    <t>fully converted book value per share</t>
  </si>
  <si>
    <t>financial ratios</t>
  </si>
  <si>
    <t>administrative expense ratio</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</si>
  <si>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</si>
  <si>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</si>
  <si>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</si>
  <si>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</si>
  <si>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</si>
  <si>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</si>
  <si>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</si>
  <si>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</si>
  <si>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</si>
  <si>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</si>
  <si>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</si>
  <si>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</si>
  <si>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</si>
  <si>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</si>
  <si>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</si>
  <si>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</si>
  <si>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</si>
  <si>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</si>
  <si>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</si>
  <si>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</si>
  <si>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</si>
  <si>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</si>
  <si>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</si>
  <si>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 xml:space="preserve">other property </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</si>
  <si>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</si>
  <si>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</si>
  <si>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</si>
  <si>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</si>
  <si>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</si>
  <si>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</si>
  <si>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</si>
  <si>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</si>
  <si>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</si>
  <si>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</si>
  <si>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</si>
  <si>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</si>
  <si>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</si>
  <si>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</si>
  <si>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</si>
  <si>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</si>
  <si>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</si>
  <si>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</si>
  <si>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</si>
  <si>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</si>
  <si>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</si>
  <si>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</si>
  <si>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</si>
  <si>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</si>
  <si>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</si>
  <si>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</si>
  <si>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</si>
  <si>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</si>
  <si>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</si>
  <si>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</si>
  <si>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</si>
  <si>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</si>
  <si>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</si>
  <si>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</si>
  <si>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</si>
  <si>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</si>
  <si>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</si>
  <si>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</si>
  <si>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</si>
  <si>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</si>
  <si>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</si>
  <si>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</si>
  <si>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</si>
  <si>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share premium</t>
  </si>
  <si>
    <t>contributed surplus</t>
  </si>
  <si>
    <t>debt to total capital ratio</t>
  </si>
  <si>
    <t>credit quality of fixed income securities</t>
  </si>
  <si>
    <t>type of investment</t>
  </si>
  <si>
    <t>total investments</t>
  </si>
  <si>
    <t xml:space="preserve">  short term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</si>
  <si>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</si>
  <si>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</si>
  <si>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</si>
  <si>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</si>
  <si>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</si>
  <si>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</si>
  <si>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</si>
  <si>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</si>
  <si>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dilutive effect of warrants</t>
  </si>
  <si>
    <t>dilutive effect of stock options</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</si>
  <si>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</si>
  <si>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</si>
  <si>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</si>
  <si>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</si>
  <si>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</si>
  <si>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</si>
  <si>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</si>
  <si>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</si>
  <si>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</si>
  <si>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</si>
  <si>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total liabilites and shareholders' equity</t>
  </si>
  <si>
    <t>basic and fully converted book value per share</t>
  </si>
  <si>
    <t xml:space="preserve">paid losses </t>
  </si>
  <si>
    <t>NET LOSS RATIO - THE NET LOSS RATIO IS THE NET INSURANCE LOSSES AND LOSS ADJUSTMENT EXPENSES DIVIDED BY NET PREMIUMS EARNED</t>
  </si>
  <si>
    <t>net loss ratio</t>
  </si>
  <si>
    <t>net loss ratio (% of net premiums earned)</t>
  </si>
  <si>
    <t xml:space="preserve">IBNR as % of net reserves </t>
  </si>
  <si>
    <t>basis of presentation and non-GAAP financial measures</t>
  </si>
  <si>
    <t>NET ACQUISITION COST RATIO - THE NET ACQUISITION COST RATIO IS THE NET ACQUISITION EXPENSES DIVIDED BY NET PREMIUMS EARNED</t>
  </si>
  <si>
    <t>net acquisition cost ratio</t>
  </si>
  <si>
    <t>net acquisition cost ratio (% of net premiums earned)</t>
  </si>
  <si>
    <t xml:space="preserve">% change </t>
  </si>
  <si>
    <t xml:space="preserve"> - reinsurance recoveries</t>
  </si>
  <si>
    <t>retained earnings</t>
  </si>
  <si>
    <t>foreign exchange</t>
  </si>
  <si>
    <t>reserves</t>
  </si>
  <si>
    <t>payments</t>
  </si>
  <si>
    <t>FX movement</t>
  </si>
  <si>
    <t>claims rec:</t>
  </si>
  <si>
    <t>MANAGED CASH INCLUDES BOTH CASH MANAGED BY EXTERNAL INVESTMENT MANAGERS AND NON-OPERATING CASH MANAGED INTERNALLY</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</si>
  <si>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</si>
  <si>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</si>
  <si>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</si>
  <si>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</si>
  <si>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</si>
  <si>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</si>
  <si>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</si>
  <si>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</si>
  <si>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</si>
  <si>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t>1.6 years</t>
  </si>
  <si>
    <t>1.7 years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</si>
  <si>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</si>
  <si>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</si>
  <si>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</si>
  <si>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</si>
  <si>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</si>
  <si>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</si>
  <si>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</si>
  <si>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</si>
  <si>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</si>
  <si>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</si>
  <si>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</si>
  <si>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</si>
  <si>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r>
      <t>(2)</t>
    </r>
    <r>
      <rPr>
        <sz val="8"/>
        <rFont val="Arial"/>
        <family val="2"/>
      </rPr>
      <t xml:space="preserve"> earnings per share calculations use weighted average common shares outstanding - basic when in a net loss position</t>
    </r>
  </si>
  <si>
    <t>1.3 years</t>
  </si>
  <si>
    <t xml:space="preserve">  other government bonds</t>
  </si>
  <si>
    <t>quarterly net return on total investments</t>
  </si>
  <si>
    <t>ADMINISTRATIVE EXPENSE RATIO - THE ADMINISTRATIVE EXPENSE RATIO IS THE GENERAL AND ADMINISTRATIVE EXPENSES ("OTHER OPERATING EXPENSES"), BUT EXCLUDING WARRANTS, OPTIONS AND RESTRICTED STOCK EXPENSES, DIVIDED BY NET PREMIUMS EARNED</t>
  </si>
  <si>
    <t xml:space="preserve">Telephone: +44 (0) 207 264 4066 </t>
  </si>
  <si>
    <t>Contact: Jonathan Creagh-Coen</t>
  </si>
  <si>
    <t>Email: jcc@lancashiregroup.com</t>
  </si>
  <si>
    <t>CHANGE IN FULLY CONVERTED BOOK VALUE PER SHARE ADJUSTED FOR DIVIDENDS - THE CALCULATION IS THE INTERNAL RATE OF RETURN OF THE CHANGE IN FULLY CONVERTED BOOK VALUE PER SHARE IN THE PERIOD PLUS DIVIDENDS ACCRUED</t>
  </si>
  <si>
    <t>net underwriting income (loss)</t>
  </si>
  <si>
    <t>average market yield of fixed income and managed cash</t>
  </si>
  <si>
    <t>average duration of fixed income and managed cash</t>
  </si>
  <si>
    <t>ALL AMOUNTS, EXCLUDING SHARE DATA OR WHERE OTHERWISE STATED, ARE IN MILLIONS OF UNITED STATES DOLLARS</t>
  </si>
  <si>
    <t>15.</t>
  </si>
  <si>
    <t>basic and fully diluted book value per share</t>
  </si>
  <si>
    <t>fully diluted book value per share</t>
  </si>
  <si>
    <t>rolling 12 months net return on total investments</t>
  </si>
  <si>
    <t xml:space="preserve">  corporate bonds - FDIC guaranteed</t>
  </si>
  <si>
    <t>1.8 years</t>
  </si>
  <si>
    <t>unvested restricted shares and restricted share units</t>
  </si>
  <si>
    <t>dilutive warrants outstanding</t>
  </si>
  <si>
    <t>dilutive options outstanding</t>
  </si>
  <si>
    <t>earnings per share</t>
  </si>
  <si>
    <r>
      <t xml:space="preserve">change in FDBVS adj for dividends </t>
    </r>
    <r>
      <rPr>
        <vertAlign val="superscript"/>
        <sz val="10"/>
        <rFont val="Arial"/>
        <family val="2"/>
      </rPr>
      <t>(4)</t>
    </r>
  </si>
  <si>
    <t>composition of investment portfolio</t>
  </si>
  <si>
    <r>
      <t xml:space="preserve">change in FCBVS adj for dividends </t>
    </r>
    <r>
      <rPr>
        <vertAlign val="superscript"/>
        <sz val="10"/>
        <rFont val="Arial"/>
        <family val="2"/>
      </rPr>
      <t>(3)</t>
    </r>
  </si>
  <si>
    <t xml:space="preserve"> - other receivables</t>
  </si>
  <si>
    <t>net return on total investments</t>
  </si>
  <si>
    <t>effect of exchange rate fluctuations</t>
  </si>
  <si>
    <t>cash and cash equivalents, closing</t>
  </si>
  <si>
    <t>fair value</t>
  </si>
  <si>
    <t>weighted average</t>
  </si>
  <si>
    <t>book yield</t>
  </si>
  <si>
    <t>market yield</t>
  </si>
  <si>
    <t>one year later</t>
  </si>
  <si>
    <t>two years later</t>
  </si>
  <si>
    <t>payments made</t>
  </si>
  <si>
    <t>total gross liability</t>
  </si>
  <si>
    <t>cash and cash equivalents, opening</t>
  </si>
  <si>
    <t>16.</t>
  </si>
  <si>
    <t>17.</t>
  </si>
  <si>
    <t>18.</t>
  </si>
  <si>
    <t>19.</t>
  </si>
  <si>
    <t>accrued</t>
  </si>
  <si>
    <t>interest</t>
  </si>
  <si>
    <t>total net liability</t>
  </si>
  <si>
    <t>average credit quality of fixed income and managed cash</t>
  </si>
  <si>
    <t>credit</t>
  </si>
  <si>
    <t>unrealised</t>
  </si>
  <si>
    <t>AA+</t>
  </si>
  <si>
    <t>gross losses</t>
  </si>
  <si>
    <t>accident year</t>
  </si>
  <si>
    <t>net losses</t>
  </si>
  <si>
    <t>at end of accident year</t>
  </si>
  <si>
    <t>estimate of ultimate liability:</t>
  </si>
  <si>
    <t>estimated</t>
  </si>
  <si>
    <t>losses by accident year</t>
  </si>
  <si>
    <t>summary consolidated cash flows</t>
  </si>
  <si>
    <t>cash flows</t>
  </si>
  <si>
    <t>total fixed income securities and managed cash</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</si>
  <si>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</si>
  <si>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</si>
  <si>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</si>
  <si>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</si>
  <si>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</si>
  <si>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</si>
  <si>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</si>
  <si>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</si>
  <si>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</si>
  <si>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</si>
  <si>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</si>
  <si>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</si>
  <si>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</si>
  <si>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</si>
  <si>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</si>
  <si>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</si>
  <si>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underwriting income (loss)</t>
  </si>
  <si>
    <t>dilutive shares</t>
  </si>
  <si>
    <t>units</t>
  </si>
  <si>
    <t xml:space="preserve">THE FOLLOWING INFORMATION INCLUDED IN THIS DOCUMENT HAS NOT BEEN PREPARED IN ACCORDANCE WITH THE ACCOUNTING PRINCIPLES USED BY LANCASHIRE FOR ITS AUDITED AND / OR INTERIM CONSOLIDATED FINANCIAL STATEMENTS AND INCLUDES NON IFRS/US GAAP MEASURES:  </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</si>
  <si>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</si>
  <si>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</si>
  <si>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</si>
  <si>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</si>
  <si>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</si>
  <si>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  corporate bonds - non FDIC guaranteed</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</si>
  <si>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</si>
  <si>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</si>
  <si>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</si>
  <si>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</si>
  <si>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</si>
  <si>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</si>
  <si>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</si>
  <si>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</si>
  <si>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</si>
  <si>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par value</t>
  </si>
  <si>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</si>
  <si>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</si>
  <si>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</si>
  <si>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</si>
  <si>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</si>
  <si>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change in FCBVS adj for dividends </t>
    </r>
    <r>
      <rPr>
        <vertAlign val="superscript"/>
        <sz val="10"/>
        <rFont val="Arial"/>
        <family val="2"/>
      </rPr>
      <t>(2)</t>
    </r>
    <r>
      <rPr>
        <sz val="10"/>
        <rFont val="Arial"/>
        <family val="2"/>
      </rPr>
      <t xml:space="preserve"> - rolling 12 months</t>
    </r>
  </si>
  <si>
    <r>
      <t xml:space="preserve">compound annual change in FCBVS adj for dividends </t>
    </r>
    <r>
      <rPr>
        <vertAlign val="superscript"/>
        <sz val="10"/>
        <rFont val="Arial"/>
        <family val="2"/>
      </rPr>
      <t>(2)</t>
    </r>
  </si>
  <si>
    <r>
      <t xml:space="preserve">compound annual change in FCBVS adj for dividends </t>
    </r>
    <r>
      <rPr>
        <vertAlign val="superscript"/>
        <sz val="10"/>
        <rFont val="Arial"/>
        <family val="2"/>
      </rPr>
      <t>(2)</t>
    </r>
    <r>
      <rPr>
        <sz val="10"/>
        <rFont val="Arial"/>
        <family val="2"/>
      </rPr>
      <t xml:space="preserve"> - above 3 month treasury</t>
    </r>
  </si>
  <si>
    <r>
      <t xml:space="preserve">change in FCBVS adj for dividends </t>
    </r>
    <r>
      <rPr>
        <vertAlign val="superscript"/>
        <sz val="10"/>
        <rFont val="Arial"/>
        <family val="2"/>
      </rPr>
      <t>(2)</t>
    </r>
    <r>
      <rPr>
        <sz val="10"/>
        <rFont val="Arial"/>
        <family val="2"/>
      </rPr>
      <t xml:space="preserve"> - since inception</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</si>
  <si>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</si>
  <si>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t>2.0 years</t>
  </si>
  <si>
    <t>average book yield of fixed income and managed cash</t>
  </si>
  <si>
    <r>
      <t xml:space="preserve">  managed cash </t>
    </r>
    <r>
      <rPr>
        <vertAlign val="superscript"/>
        <sz val="12"/>
        <color indexed="8"/>
        <rFont val="Arial"/>
        <family val="2"/>
      </rPr>
      <t>(1)</t>
    </r>
  </si>
  <si>
    <r>
      <t xml:space="preserve">gulf of mexico </t>
    </r>
    <r>
      <rPr>
        <vertAlign val="superscript"/>
        <sz val="10"/>
        <rFont val="Arial"/>
        <family val="2"/>
      </rPr>
      <t>(1)</t>
    </r>
  </si>
  <si>
    <r>
      <t>(1)</t>
    </r>
    <r>
      <rPr>
        <sz val="10"/>
        <rFont val="Arial"/>
        <family val="2"/>
      </rPr>
      <t xml:space="preserve"> landing hurricane from florida to texas</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</si>
  <si>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</si>
  <si>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</si>
  <si>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</si>
  <si>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r>
      <t>(1)</t>
    </r>
    <r>
      <rPr>
        <sz val="8"/>
        <rFont val="Arial"/>
        <family val="2"/>
      </rPr>
      <t xml:space="preserve"> accident year loss ratio is calculated using the ultimate liability revalued at the current balance sheet date</t>
    </r>
  </si>
  <si>
    <t>21.</t>
  </si>
  <si>
    <t>tax</t>
  </si>
  <si>
    <t>three years later</t>
  </si>
  <si>
    <t xml:space="preserve">accumulated other comprehensive income </t>
  </si>
  <si>
    <t>duration</t>
  </si>
  <si>
    <t>investment portfolio - sector detail</t>
  </si>
  <si>
    <r>
      <t xml:space="preserve">change in FDBVS adj for dividends </t>
    </r>
    <r>
      <rPr>
        <vertAlign val="superscript"/>
        <sz val="10"/>
        <rFont val="Arial"/>
        <family val="2"/>
      </rPr>
      <t>(2)</t>
    </r>
    <r>
      <rPr>
        <sz val="10"/>
        <rFont val="Arial"/>
        <family val="2"/>
      </rPr>
      <t xml:space="preserve"> - quarter </t>
    </r>
  </si>
  <si>
    <r>
      <t xml:space="preserve">change in FDBVS adj for dividends </t>
    </r>
    <r>
      <rPr>
        <vertAlign val="superscript"/>
        <sz val="10"/>
        <rFont val="Arial"/>
        <family val="2"/>
      </rPr>
      <t>(2)</t>
    </r>
    <r>
      <rPr>
        <sz val="10"/>
        <rFont val="Arial"/>
        <family val="2"/>
      </rPr>
      <t xml:space="preserve"> - rolling 12 months</t>
    </r>
  </si>
  <si>
    <r>
      <t xml:space="preserve">compound annual change in FDBVS adj for dividends </t>
    </r>
    <r>
      <rPr>
        <vertAlign val="superscript"/>
        <sz val="10"/>
        <rFont val="Arial"/>
        <family val="2"/>
      </rPr>
      <t>(2)</t>
    </r>
  </si>
  <si>
    <r>
      <t xml:space="preserve">compound annual change in FDBVS adj for dividends </t>
    </r>
    <r>
      <rPr>
        <vertAlign val="superscript"/>
        <sz val="10"/>
        <rFont val="Arial"/>
        <family val="2"/>
      </rPr>
      <t>(2)</t>
    </r>
    <r>
      <rPr>
        <sz val="10"/>
        <rFont val="Arial"/>
        <family val="2"/>
      </rPr>
      <t xml:space="preserve"> - above 3 month treasury</t>
    </r>
  </si>
  <si>
    <r>
      <t xml:space="preserve">change in FDBVS adj for dividends </t>
    </r>
    <r>
      <rPr>
        <vertAlign val="superscript"/>
        <sz val="10"/>
        <rFont val="Arial"/>
        <family val="2"/>
      </rPr>
      <t>(2)</t>
    </r>
    <r>
      <rPr>
        <sz val="10"/>
        <rFont val="Arial"/>
        <family val="2"/>
      </rPr>
      <t xml:space="preserve"> - since inception</t>
    </r>
  </si>
  <si>
    <t>fully converted book value denominator</t>
  </si>
  <si>
    <t>growth in fully converted book value per share plus dividends since inception</t>
  </si>
  <si>
    <t>A</t>
  </si>
  <si>
    <t>A+</t>
  </si>
  <si>
    <t>AA</t>
  </si>
  <si>
    <t>AAA</t>
  </si>
  <si>
    <t>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</si>
  <si>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change in unearned premiums on premiums ceded</t>
  </si>
  <si>
    <t>net realised gains (losses) and impairments</t>
  </si>
  <si>
    <t>inwards premiums receivable from insureds and cedants</t>
  </si>
  <si>
    <t xml:space="preserve"> - unearned premiums on premiums ceded</t>
  </si>
  <si>
    <t xml:space="preserve"> - losses and loss adjustment expenses</t>
  </si>
  <si>
    <t xml:space="preserve"> - fixed income securities - available for sale</t>
  </si>
  <si>
    <t>THE ESTIMATES OF LOSSES ABOVE ARE BASED ON ASSUMPTIONS THAT ARE INHERENTLY SUBJECT TO SIGNIFICANT UNCERTAINTIES AND CONTINGENCIES.  IN PARTICULAR, MODELED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</si>
  <si>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energy excess of loss</t>
  </si>
  <si>
    <t>.</t>
  </si>
  <si>
    <t>Brazil</t>
  </si>
  <si>
    <t>AA-</t>
  </si>
  <si>
    <t>Russia</t>
  </si>
  <si>
    <t>Mexico</t>
  </si>
  <si>
    <t>Indonesia</t>
  </si>
  <si>
    <t>A-</t>
  </si>
  <si>
    <t>BBB+</t>
  </si>
  <si>
    <t>BBB</t>
  </si>
  <si>
    <t>BBB-</t>
  </si>
  <si>
    <t>BB+</t>
  </si>
  <si>
    <t>BB</t>
  </si>
  <si>
    <t xml:space="preserve">  non-agency commercial mortgage backed securities</t>
  </si>
  <si>
    <t xml:space="preserve">  other investments</t>
  </si>
  <si>
    <t xml:space="preserve">  managed cash</t>
  </si>
  <si>
    <r>
      <t xml:space="preserve">accident year gross loss ratio </t>
    </r>
    <r>
      <rPr>
        <vertAlign val="superscript"/>
        <sz val="9"/>
        <rFont val="Arial"/>
        <family val="2"/>
      </rPr>
      <t>(1)</t>
    </r>
  </si>
  <si>
    <r>
      <t xml:space="preserve">accident year net loss ratio </t>
    </r>
    <r>
      <rPr>
        <vertAlign val="superscript"/>
        <sz val="9"/>
        <rFont val="Arial"/>
        <family val="2"/>
      </rPr>
      <t>(1)</t>
    </r>
  </si>
  <si>
    <t xml:space="preserve">initial accident year net loss ratio </t>
  </si>
  <si>
    <t>Australia</t>
  </si>
  <si>
    <t>United Kingdom</t>
  </si>
  <si>
    <t>Netherlands</t>
  </si>
  <si>
    <t xml:space="preserve">  U.S. municipal bonds</t>
  </si>
  <si>
    <t>sovereign</t>
  </si>
  <si>
    <t>agency</t>
  </si>
  <si>
    <t>corporate</t>
  </si>
  <si>
    <t>Sweden</t>
  </si>
  <si>
    <t>Canada</t>
  </si>
  <si>
    <t>pacific northwest</t>
  </si>
  <si>
    <t>four years later</t>
  </si>
  <si>
    <t>B+</t>
  </si>
  <si>
    <r>
      <t xml:space="preserve">(3) </t>
    </r>
    <r>
      <rPr>
        <sz val="8"/>
        <rFont val="Arial"/>
        <family val="2"/>
      </rPr>
      <t xml:space="preserve">change in fully converted book value per share ("FCBVS") adjusted for dividends is the internal rate of return of the change in fully converted book value per share in the period adjusted for dividends accrued </t>
    </r>
  </si>
  <si>
    <r>
      <t xml:space="preserve">(4) </t>
    </r>
    <r>
      <rPr>
        <sz val="8"/>
        <rFont val="Arial"/>
        <family val="2"/>
      </rPr>
      <t xml:space="preserve">change in fully diluted book value per share adjusted for dividends ("FDBVS") is the internal rate of return of the change in fully diluted book value per share in the period adjusted for dividends accrued </t>
    </r>
  </si>
  <si>
    <t>change in net unrealised gains / losses on investments</t>
  </si>
  <si>
    <t>Morgan Stanley</t>
  </si>
  <si>
    <t>gain (loss)</t>
  </si>
  <si>
    <r>
      <t xml:space="preserve">(1) </t>
    </r>
    <r>
      <rPr>
        <sz val="9"/>
        <rFont val="Arial"/>
        <family val="2"/>
      </rPr>
      <t xml:space="preserve">warrants and restricted stock contain anti-dilution provisions in regards to dividends; the exercise price of options may be adjusted for dividend payments </t>
    </r>
  </si>
  <si>
    <t>BB-</t>
  </si>
  <si>
    <t>reduction in net loss ratio post accident year end</t>
  </si>
  <si>
    <t xml:space="preserve">  agency commercial mortgage backed securities</t>
  </si>
  <si>
    <t>Norway</t>
  </si>
  <si>
    <t>Denmark</t>
  </si>
  <si>
    <r>
      <t xml:space="preserve">net operating income per share - diluted </t>
    </r>
    <r>
      <rPr>
        <vertAlign val="superscript"/>
        <sz val="10"/>
        <rFont val="Arial"/>
        <family val="2"/>
      </rPr>
      <t>(2)</t>
    </r>
  </si>
  <si>
    <r>
      <t xml:space="preserve">profit after tax per share - diluted </t>
    </r>
    <r>
      <rPr>
        <vertAlign val="superscript"/>
        <sz val="10"/>
        <rFont val="Arial"/>
        <family val="2"/>
      </rPr>
      <t>(2)</t>
    </r>
  </si>
  <si>
    <t xml:space="preserve">profit before tax and finance costs </t>
  </si>
  <si>
    <t>profit before tax</t>
  </si>
  <si>
    <t xml:space="preserve">profit after tax </t>
  </si>
  <si>
    <t>basic earnings per share:</t>
  </si>
  <si>
    <t>30 june 2011</t>
  </si>
  <si>
    <t>22.</t>
  </si>
  <si>
    <t>top twenty corporate holdings by issuer</t>
  </si>
  <si>
    <t>Verizon Communications Inc</t>
  </si>
  <si>
    <t xml:space="preserve">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  </t>
  </si>
  <si>
    <t>total fixed income securities - available for sale</t>
  </si>
  <si>
    <t>Lancashire Holdings Limited</t>
  </si>
  <si>
    <t>table of contents</t>
  </si>
  <si>
    <t>energy segment - underwriting statement</t>
  </si>
  <si>
    <t>Belgium</t>
  </si>
  <si>
    <t>Spain</t>
  </si>
  <si>
    <t>Italy</t>
  </si>
  <si>
    <t>United States</t>
  </si>
  <si>
    <t>France</t>
  </si>
  <si>
    <t>Switzerland</t>
  </si>
  <si>
    <t>Germany</t>
  </si>
  <si>
    <t>Hong Kong</t>
  </si>
  <si>
    <t>Luxembourg</t>
  </si>
  <si>
    <t>Japan</t>
  </si>
  <si>
    <t>Bank of Nova Scotia</t>
  </si>
  <si>
    <t>Qatar</t>
  </si>
  <si>
    <t>financials</t>
  </si>
  <si>
    <t>other</t>
  </si>
  <si>
    <t>government</t>
  </si>
  <si>
    <t>industries</t>
  </si>
  <si>
    <t>bonds</t>
  </si>
  <si>
    <t>Emerging market corporates</t>
  </si>
  <si>
    <t>Emerging market sovereign</t>
  </si>
  <si>
    <t>Emerging market agency</t>
  </si>
  <si>
    <t>top ten country exposures</t>
  </si>
  <si>
    <t>ratings distribution</t>
  </si>
  <si>
    <t>GROSS LOSS ESTIMATES ARE NET OF REINSTATEMENT PREMIUMS AND GROSS OF OUTWARD REINSURANCE, BEFORE INCOME TAX.  NET LOSS ESTIMATES ARE NET OF REINSTATEMENT PREMIUMS AND NET OF OUTWARD REINSURANCE, BEFORE INCOME TAX.</t>
  </si>
  <si>
    <t>emerging market debt</t>
  </si>
  <si>
    <t>corporate &amp; global bond holdings</t>
  </si>
  <si>
    <t>investment portfolio - emerging market debt</t>
  </si>
  <si>
    <r>
      <t xml:space="preserve">rating </t>
    </r>
    <r>
      <rPr>
        <b/>
        <vertAlign val="superscript"/>
        <sz val="12"/>
        <rFont val="Arial"/>
        <family val="2"/>
      </rPr>
      <t>(2)</t>
    </r>
  </si>
  <si>
    <t>bonds by country</t>
  </si>
  <si>
    <t>investment portfolio - corporate and global bond holdings</t>
  </si>
  <si>
    <t>five years later</t>
  </si>
  <si>
    <t>United Arab Emirates</t>
  </si>
  <si>
    <r>
      <t>(1)</t>
    </r>
    <r>
      <rPr>
        <sz val="12"/>
        <rFont val="Arial"/>
        <family val="2"/>
      </rPr>
      <t xml:space="preserve"> managed cash includes money market funds, t-bills, agency discount notes, and repurchase agreements. Where book yields are not available, book yield is assumed to be equal to market yield.</t>
    </r>
  </si>
  <si>
    <r>
      <t>quality</t>
    </r>
    <r>
      <rPr>
        <b/>
        <vertAlign val="superscript"/>
        <sz val="12"/>
        <rFont val="Arial"/>
        <family val="2"/>
      </rPr>
      <t>(1)</t>
    </r>
  </si>
  <si>
    <t xml:space="preserve">  supranationals</t>
  </si>
  <si>
    <t>ytd</t>
  </si>
  <si>
    <r>
      <t xml:space="preserve">change in prior year AY </t>
    </r>
    <r>
      <rPr>
        <vertAlign val="superscript"/>
        <sz val="10"/>
        <rFont val="Arial"/>
        <family val="2"/>
      </rPr>
      <t>(1)</t>
    </r>
  </si>
  <si>
    <t>B</t>
  </si>
  <si>
    <t>Bank of America Corp</t>
  </si>
  <si>
    <t>Wal-Mart Stores Inc</t>
  </si>
  <si>
    <t>Supranational</t>
  </si>
  <si>
    <t>average credit quality of fixed income only</t>
  </si>
  <si>
    <t>underwriting (loss) income</t>
  </si>
  <si>
    <t>Toronto-Dominion Bank</t>
  </si>
  <si>
    <r>
      <t>(1)</t>
    </r>
    <r>
      <rPr>
        <sz val="8"/>
        <rFont val="Arial"/>
        <family val="2"/>
      </rPr>
      <t xml:space="preserve"> excludes realised gains and losses, tax and foreign exchange gains and losses</t>
    </r>
  </si>
  <si>
    <t>30 september 2012</t>
  </si>
  <si>
    <t>31 december 2012</t>
  </si>
  <si>
    <t>31 march 2013</t>
  </si>
  <si>
    <t xml:space="preserve">  bank loans</t>
  </si>
  <si>
    <t>as at 31 december 2012</t>
  </si>
  <si>
    <t>six years later</t>
  </si>
  <si>
    <t>B-</t>
  </si>
  <si>
    <t>aviation satellite</t>
  </si>
  <si>
    <t>investment in associates</t>
  </si>
  <si>
    <t xml:space="preserve">  industrials</t>
  </si>
  <si>
    <t xml:space="preserve">  financials - non FDIC guaranteed</t>
  </si>
  <si>
    <t xml:space="preserve">  utilities</t>
  </si>
  <si>
    <t xml:space="preserve">  financials - FDIC guaranteed</t>
  </si>
  <si>
    <t>corporate bonds &amp; bank loans</t>
  </si>
  <si>
    <r>
      <t>(2)</t>
    </r>
    <r>
      <rPr>
        <sz val="12"/>
        <rFont val="Arial"/>
        <family val="2"/>
      </rPr>
      <t xml:space="preserve"> primary rating source is S&amp;P. If it is not available, the S&amp;P equivalent rating of other nationally recognised rating agencies is used.</t>
    </r>
  </si>
  <si>
    <r>
      <t>(1)</t>
    </r>
    <r>
      <rPr>
        <sz val="9"/>
        <rFont val="Arial"/>
        <family val="2"/>
      </rPr>
      <t xml:space="preserve"> AY = accident year</t>
    </r>
  </si>
  <si>
    <t>other income</t>
  </si>
  <si>
    <t>net underwriting (loss) income</t>
  </si>
  <si>
    <t>net cash flows from operating activities</t>
  </si>
  <si>
    <t>net cash flows from (used in) investing activities</t>
  </si>
  <si>
    <t>China</t>
  </si>
  <si>
    <t>Kazakhstan</t>
  </si>
  <si>
    <t>Other</t>
  </si>
  <si>
    <t>South Korea</t>
  </si>
  <si>
    <t>General Electric Co</t>
  </si>
  <si>
    <t>Australia &amp; New Zealand Banking Group Ltd</t>
  </si>
  <si>
    <t>DNB ASA</t>
  </si>
  <si>
    <t>BP Plc</t>
  </si>
  <si>
    <t>ING Group NV</t>
  </si>
  <si>
    <t>top twenty holdings as a % of corporate bonds</t>
  </si>
  <si>
    <t>JPMorgan Chase &amp; Co</t>
  </si>
  <si>
    <t>bank loans</t>
  </si>
  <si>
    <t>total corporate</t>
  </si>
  <si>
    <t>bonds and</t>
  </si>
  <si>
    <t>Anheuser-Busch InBev NV</t>
  </si>
  <si>
    <t>Swedbank AB</t>
  </si>
  <si>
    <t>Nordea Bank AB</t>
  </si>
  <si>
    <r>
      <t>(1)</t>
    </r>
    <r>
      <rPr>
        <sz val="12"/>
        <rFont val="Arial"/>
        <family val="2"/>
      </rPr>
      <t xml:space="preserve"> credit quality is calculated based on the weighted average credit ratings of the underlying debt securities.Primary rating source is S&amp;P. If it is not available, the S&amp;P equivalent rating of other nationally recognised rating agencies is used.</t>
    </r>
  </si>
  <si>
    <t>average duration of fixed income, managed cash and derivative instruments</t>
  </si>
  <si>
    <t>ytd-13 vs.</t>
  </si>
  <si>
    <t>ytd-12</t>
  </si>
  <si>
    <t>30 june 2013</t>
  </si>
  <si>
    <t>energy liabilities</t>
  </si>
  <si>
    <t>avg BBB</t>
  </si>
  <si>
    <t>Abbvie Inc</t>
  </si>
  <si>
    <t>Total SA</t>
  </si>
  <si>
    <t>Sparebank 1 Boligkreditt AS</t>
  </si>
  <si>
    <t>q3-13 vs.</t>
  </si>
  <si>
    <t>q3-12</t>
  </si>
  <si>
    <t>nine months ending 30 september 2013</t>
  </si>
  <si>
    <t>nine months ending 30 september 2012</t>
  </si>
  <si>
    <t>30 september 2013</t>
  </si>
  <si>
    <t>as at 30 september 2013</t>
  </si>
  <si>
    <t>1 october 2013</t>
  </si>
  <si>
    <t>shareholders' equity attributable to Lancashire</t>
  </si>
  <si>
    <t>financing (expenses) gains</t>
  </si>
  <si>
    <t>share of profit (loss) of associates</t>
  </si>
  <si>
    <t>net other investment (losses) income</t>
  </si>
  <si>
    <t>net foreign exchange gains (losses)</t>
  </si>
  <si>
    <t>Colombia</t>
  </si>
  <si>
    <t>Royal Bank of Canada</t>
  </si>
  <si>
    <t>Bank of Montreal</t>
  </si>
  <si>
    <t>Marshall Islands</t>
  </si>
  <si>
    <t>1.0 years</t>
  </si>
  <si>
    <t>profit after tax attributable to Lancashire</t>
  </si>
  <si>
    <t>basic earnings per share attributable to Lancashire</t>
  </si>
  <si>
    <t>diluted earnings per share attributable to Lancashire</t>
  </si>
  <si>
    <t>diluted operating earnings per share attributable to Lancashire</t>
  </si>
  <si>
    <t>fully converted book value per share attributable to Lancashire</t>
  </si>
  <si>
    <t>per share data attributable to Lancashire</t>
  </si>
  <si>
    <t>basic book value per share attributable to Lancashire</t>
  </si>
  <si>
    <t>fully diluted book value per share attributable to Lancashire</t>
  </si>
  <si>
    <r>
      <t xml:space="preserve">net operating income attributable to Lancashire </t>
    </r>
    <r>
      <rPr>
        <vertAlign val="superscript"/>
        <sz val="10"/>
        <rFont val="Arial"/>
        <family val="2"/>
      </rPr>
      <t>(1)</t>
    </r>
  </si>
  <si>
    <t>net operating income attributable to Lancashire</t>
  </si>
  <si>
    <t>net cash flows from (used) in financing activities</t>
  </si>
  <si>
    <t>net (increase) decrease in cash and cash equivalents</t>
  </si>
  <si>
    <t>comprehensive income attributable to Lancashire</t>
  </si>
  <si>
    <t>loss (income) attributable to non-controlling interest</t>
  </si>
  <si>
    <t>non-controlling interest</t>
  </si>
  <si>
    <t xml:space="preserve">NET OPERATING INCOME (LOSS) ATTRIBUTABLE TO LANCASHIRE - NET OPERATING INCOME (LOSS) EXCLUDES: REALISED GAINS AND LOSSES; FOREIGN EXCHANGE AND TAX </t>
  </si>
  <si>
    <t xml:space="preserve">FULLY CONVERTED BOOK VALUE PER SHARE ("FCBVS") ATTRIBUTABLE TO LANCASHIRE - THE CALCULATION IS BASED ON THE FOLLOWING:  THE VALUE OF SHAREHOLDERS' EQUITY ATTRIBUTABLE TO LANCASHIRE PLUS THE PROCEEDS THAT WOULD BE RECEIVED FROM THE EXERCISE OF ALL DILUTIVE OUTSTANDING OPTIONS, DILUTIVE WARRANTS AND DILUTIVE RESTRICTED STOCK UNITS AS CALCULATED UNDER THE TREASURY METHOD; DIVIDED BY: THE SUM OF ALL SHARES, DILUTIVE OPTIONS, DILUTIVE WARRANTS AND DILUTIVE RESTRICTED STOCK UNITS, ASSUMING ALL ARE EXERCISED. </t>
  </si>
  <si>
    <t>FULLY DILUTED BOOK VALUE PER SHARE ("FDBVS") ATTRIBUTABLE TO LANCASHIRE - THE CALCULATION IS BASED ON THE FOLLOWING:  THE VALUE OF SHAREHOLDERS' EQUITY ATTRIBUTABLE TO LANCASHIRE DIVIDED BY:  THE SUM OF ALL SHARES OUTSTANDING AFTER THE EXERCISE OF ALL DILUTIVE OPTIONS, DILUTIVE WARRANTS AND DILUTIVE RESTRICTED STOCK UNITS, AS CALCULATED UNDER THE TREASURY METHOD, ASSUMING ALL ARE EXERCISED.</t>
  </si>
  <si>
    <t>DEBT TO TOTAL CAPITAL RATIO - THE CALCULATION IS BASED ON THE FOLLOWING AND IS AN INDICATION OF THE LEVERAGE OF THE COMPANY: LONG-TERM DEBT DIVIDED BY LONG-TERM DEBT PLUS SHAREHOLDERS' EQUITY ATTRIBUTABLE TO LANCASHIRE</t>
  </si>
  <si>
    <t>COMBINED RATIO - THE COMBINED RATIO IS THE SUM OF THE LOSS RATIO, THE NET ACQUISITION COST RATIO AND THE ADMINISTRATIVE EXPENSE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</si>
</sst>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quot;$&quot;* #,##0.00_);_(&quot;$&quot;* \(#,##0.00\);_(&quot;$&quot;* &quot;-&quot;??_);_(@_)"/>
    <numFmt numFmtId="165" formatCode="_(* #,##0.00_);_(* \(#,##0.00\);_(* &quot;-&quot;??_);_(@_)"/>
    <numFmt numFmtId="166" formatCode="_(* #,##0.0_);_(* \(#,##0.0\);_(* &quot;-&quot;??_);_(@_)"/>
    <numFmt numFmtId="167" formatCode="_(* #,##0_);_(* \(#,##0\);_(* &quot;-&quot;??_);_(@_)"/>
    <numFmt numFmtId="168" formatCode="0.0"/>
    <numFmt numFmtId="169" formatCode="0.0%"/>
    <numFmt numFmtId="170" formatCode="_(* #,##0.0_);_(* \(#,##0.0\);_(* &quot;-&quot;?_);_(@_)"/>
    <numFmt numFmtId="171" formatCode="_(* #,##0.000_);_(* \(#,##0.000\);_(* &quot;-&quot;??_);_(@_)"/>
    <numFmt numFmtId="172" formatCode="#,##0.0;\(#,##0.0\)"/>
    <numFmt numFmtId="173" formatCode="#,##0.0%"/>
    <numFmt numFmtId="174" formatCode="0.0%;\(0.0%\)"/>
    <numFmt numFmtId="175" formatCode="#,##0.0%;\(#,##0.0%\)"/>
    <numFmt numFmtId="176" formatCode="#,##0.000;\(#,##0.000\)"/>
    <numFmt numFmtId="177" formatCode="_(&quot;$&quot;* #,##0.0_);_(&quot;$&quot;* \(#,##0.0\);_(&quot;$&quot;* &quot;-&quot;??_);_(@_)"/>
    <numFmt numFmtId="178" formatCode="0.0_);\(0.0\)"/>
    <numFmt numFmtId="179" formatCode="_(&quot;$&quot;* #,##0.0_);_(&quot;$&quot;* \(#,##0.0\);_(&quot;$&quot;* &quot;-&quot;?_);_(@_)"/>
    <numFmt numFmtId="180" formatCode="#,##0%;\(#,##0%\)"/>
    <numFmt numFmtId="181" formatCode="###0%;\(#,##0%\)"/>
    <numFmt numFmtId="182" formatCode="_(&quot;$&quot;* #,##0_);_(&quot;$&quot;* \(#,##0\);_(&quot;$&quot;* &quot;-&quot;??_);_(@_)"/>
    <numFmt numFmtId="183" formatCode="_(* #,##0.0%_);_(* \(#,##0.0%\);_(* &quot;-&quot;?_);_(@_)"/>
    <numFmt numFmtId="184" formatCode="_(* #,##0.0%_);_(* \(#,##0.0%\);_(* &quot;-&quot;??_);_(@_)"/>
  </numFmts>
  <fonts count="1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sz val="8"/>
      <name val="Arial"/>
      <family val="2"/>
    </font>
    <font>
      <vertAlign val="superscript"/>
      <sz val="9"/>
      <name val="Arial"/>
      <family val="2"/>
    </font>
    <font>
      <b/>
      <u/>
      <sz val="10"/>
      <name val="Arial"/>
      <family val="2"/>
    </font>
    <font>
      <b/>
      <i/>
      <sz val="10"/>
      <color indexed="8"/>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sz val="11"/>
      <name val="Arial"/>
      <family val="2"/>
    </font>
    <font>
      <b/>
      <i/>
      <sz val="11"/>
      <color indexed="8"/>
      <name val="Arial"/>
      <family val="2"/>
    </font>
    <font>
      <sz val="11"/>
      <name val="Arial"/>
      <family val="2"/>
    </font>
    <font>
      <i/>
      <sz val="11"/>
      <color indexed="8"/>
      <name val="Arial"/>
      <family val="2"/>
    </font>
    <font>
      <sz val="9"/>
      <name val="Arial"/>
      <family val="2"/>
    </font>
    <font>
      <sz val="12"/>
      <color indexed="8"/>
      <name val="Arial"/>
      <family val="2"/>
    </font>
    <font>
      <b/>
      <sz val="9"/>
      <name val="Arial"/>
      <family val="2"/>
    </font>
    <font>
      <b/>
      <u/>
      <sz val="9"/>
      <name val="Arial"/>
      <family val="2"/>
    </font>
    <font>
      <sz val="9"/>
      <color indexed="8"/>
      <name val="Arial"/>
      <family val="2"/>
    </font>
    <font>
      <vertAlign val="superscript"/>
      <sz val="12"/>
      <color indexed="8"/>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b/>
      <vertAlign val="superscript"/>
      <sz val="12"/>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621">
    <xf numFmtId="0" fontId="0" fillId="0" borderId="0"/>
    <xf numFmtId="165" fontId="15" fillId="0" borderId="0" applyFont="0" applyFill="0" applyBorder="0" applyAlignment="0" applyProtection="0"/>
    <xf numFmtId="164" fontId="15" fillId="0" borderId="0" applyFont="0" applyFill="0" applyBorder="0" applyAlignment="0" applyProtection="0"/>
    <xf numFmtId="0" fontId="18" fillId="0" borderId="0" applyNumberFormat="0" applyFill="0" applyBorder="0" applyAlignment="0" applyProtection="0">
      <alignment vertical="top"/>
      <protection locked="0"/>
    </xf>
    <xf numFmtId="0" fontId="38" fillId="0" borderId="0"/>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69" fillId="3" borderId="0" applyNumberFormat="0" applyBorder="0" applyAlignment="0" applyProtection="0"/>
    <xf numFmtId="0" fontId="83" fillId="0" borderId="0" applyNumberFormat="0" applyBorder="0" applyAlignment="0"/>
    <xf numFmtId="0" fontId="69" fillId="2" borderId="0" applyNumberFormat="0" applyBorder="0" applyAlignment="0" applyProtection="0"/>
    <xf numFmtId="0" fontId="27" fillId="0" borderId="0" applyNumberFormat="0" applyBorder="0" applyAlignment="0"/>
    <xf numFmtId="0" fontId="28" fillId="0" borderId="0" applyNumberFormat="0" applyBorder="0" applyAlignment="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69" fillId="4" borderId="0" applyNumberFormat="0" applyBorder="0" applyAlignment="0" applyProtection="0"/>
    <xf numFmtId="0" fontId="83" fillId="0" borderId="0" applyNumberFormat="0" applyBorder="0" applyAlignment="0"/>
    <xf numFmtId="0" fontId="69" fillId="3" borderId="0" applyNumberFormat="0" applyBorder="0" applyAlignment="0" applyProtection="0"/>
    <xf numFmtId="0" fontId="27" fillId="0" borderId="0" applyNumberFormat="0" applyBorder="0" applyAlignment="0"/>
    <xf numFmtId="0" fontId="69" fillId="2" borderId="0" applyNumberFormat="0" applyBorder="0" applyAlignment="0" applyProtection="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83" fillId="0" borderId="0" applyNumberFormat="0" applyBorder="0" applyAlignment="0"/>
    <xf numFmtId="0" fontId="27" fillId="0" borderId="0" applyNumberFormat="0" applyBorder="0" applyAlignment="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15"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88" fillId="0" borderId="0" applyFont="0" applyFill="0" applyBorder="0" applyAlignment="0" applyProtection="0"/>
    <xf numFmtId="164" fontId="88" fillId="0" borderId="0" applyFont="0" applyFill="0" applyBorder="0" applyAlignment="0" applyProtection="0"/>
    <xf numFmtId="9" fontId="88" fillId="0" borderId="0" applyFont="0" applyFill="0" applyBorder="0" applyAlignment="0" applyProtection="0"/>
    <xf numFmtId="0" fontId="90" fillId="0" borderId="0" applyNumberFormat="0" applyBorder="0" applyAlignment="0"/>
    <xf numFmtId="0" fontId="89" fillId="0" borderId="0" applyNumberFormat="0" applyBorder="0" applyAlignment="0"/>
    <xf numFmtId="0" fontId="92" fillId="0" borderId="0" applyNumberFormat="0" applyBorder="0" applyAlignment="0"/>
    <xf numFmtId="0" fontId="93" fillId="0" borderId="0" applyNumberFormat="0" applyBorder="0" applyAlignment="0"/>
    <xf numFmtId="0" fontId="91" fillId="0" borderId="0" applyNumberFormat="0" applyBorder="0" applyAlignment="0"/>
    <xf numFmtId="165" fontId="94" fillId="0" borderId="0" applyFont="0" applyFill="0" applyBorder="0" applyAlignment="0" applyProtection="0"/>
    <xf numFmtId="164" fontId="94" fillId="0" borderId="0" applyFont="0" applyFill="0" applyBorder="0" applyAlignment="0" applyProtection="0"/>
    <xf numFmtId="0" fontId="95" fillId="0" borderId="0" applyNumberFormat="0" applyFill="0" applyBorder="0" applyAlignment="0" applyProtection="0">
      <alignment vertical="top"/>
      <protection locked="0"/>
    </xf>
    <xf numFmtId="9" fontId="94" fillId="0" borderId="0" applyFont="0" applyFill="0" applyBorder="0" applyAlignment="0" applyProtection="0"/>
    <xf numFmtId="0" fontId="97" fillId="0" borderId="0" applyNumberFormat="0" applyBorder="0" applyAlignment="0"/>
    <xf numFmtId="0" fontId="96" fillId="0" borderId="0" applyNumberFormat="0" applyBorder="0" applyAlignment="0"/>
    <xf numFmtId="0" fontId="99" fillId="0" borderId="0" applyNumberFormat="0" applyBorder="0" applyAlignment="0"/>
    <xf numFmtId="0" fontId="100" fillId="0" borderId="0" applyNumberFormat="0" applyBorder="0" applyAlignment="0"/>
    <xf numFmtId="0" fontId="98" fillId="0" borderId="0" applyNumberFormat="0" applyBorder="0" applyAlignment="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9" fontId="15"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0" fontId="101" fillId="0" borderId="0"/>
    <xf numFmtId="165" fontId="101" fillId="0" borderId="0" applyFont="0" applyFill="0" applyBorder="0" applyAlignment="0" applyProtection="0"/>
    <xf numFmtId="0" fontId="102" fillId="0" borderId="0" applyNumberFormat="0" applyFill="0" applyBorder="0" applyAlignment="0" applyProtection="0"/>
    <xf numFmtId="0" fontId="103" fillId="0" borderId="17" applyNumberFormat="0" applyFill="0" applyAlignment="0" applyProtection="0"/>
    <xf numFmtId="0" fontId="104" fillId="0" borderId="18" applyNumberFormat="0" applyFill="0" applyAlignment="0" applyProtection="0"/>
    <xf numFmtId="0" fontId="105" fillId="0" borderId="19" applyNumberFormat="0" applyFill="0" applyAlignment="0" applyProtection="0"/>
    <xf numFmtId="0" fontId="105" fillId="0" borderId="0" applyNumberFormat="0" applyFill="0" applyBorder="0" applyAlignment="0" applyProtection="0"/>
    <xf numFmtId="0" fontId="106"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20" applyNumberFormat="0" applyAlignment="0" applyProtection="0"/>
    <xf numFmtId="0" fontId="110" fillId="28" borderId="21" applyNumberFormat="0" applyAlignment="0" applyProtection="0"/>
    <xf numFmtId="0" fontId="111" fillId="28" borderId="20" applyNumberFormat="0" applyAlignment="0" applyProtection="0"/>
    <xf numFmtId="0" fontId="112" fillId="0" borderId="22" applyNumberFormat="0" applyFill="0" applyAlignment="0" applyProtection="0"/>
    <xf numFmtId="0" fontId="113" fillId="29" borderId="23"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25" applyNumberFormat="0" applyFill="0" applyAlignment="0" applyProtection="0"/>
    <xf numFmtId="0" fontId="117"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17" fillId="34" borderId="0" applyNumberFormat="0" applyBorder="0" applyAlignment="0" applyProtection="0"/>
    <xf numFmtId="0" fontId="117"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17" fillId="38" borderId="0" applyNumberFormat="0" applyBorder="0" applyAlignment="0" applyProtection="0"/>
    <xf numFmtId="0" fontId="117"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17" fillId="42" borderId="0" applyNumberFormat="0" applyBorder="0" applyAlignment="0" applyProtection="0"/>
    <xf numFmtId="0" fontId="117"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17" fillId="46" borderId="0" applyNumberFormat="0" applyBorder="0" applyAlignment="0" applyProtection="0"/>
    <xf numFmtId="0" fontId="117"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17" fillId="50" borderId="0" applyNumberFormat="0" applyBorder="0" applyAlignment="0" applyProtection="0"/>
    <xf numFmtId="0" fontId="117"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17" fillId="54" borderId="0" applyNumberFormat="0" applyBorder="0" applyAlignment="0" applyProtection="0"/>
    <xf numFmtId="0" fontId="14" fillId="0" borderId="0"/>
    <xf numFmtId="165" fontId="14" fillId="0" borderId="0" applyFont="0" applyFill="0" applyBorder="0" applyAlignment="0" applyProtection="0"/>
    <xf numFmtId="0" fontId="14" fillId="30" borderId="24" applyNumberFormat="0" applyFont="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165" fontId="13" fillId="0" borderId="0" applyFont="0" applyFill="0" applyBorder="0" applyAlignment="0" applyProtection="0"/>
    <xf numFmtId="0" fontId="13" fillId="0" borderId="0"/>
    <xf numFmtId="0" fontId="13" fillId="30" borderId="24" applyNumberFormat="0" applyFont="0" applyAlignment="0" applyProtection="0"/>
    <xf numFmtId="165" fontId="119" fillId="0" borderId="0" applyFont="0" applyFill="0" applyBorder="0" applyAlignment="0" applyProtection="0"/>
    <xf numFmtId="164" fontId="119" fillId="0" borderId="0" applyFont="0" applyFill="0" applyBorder="0" applyAlignment="0" applyProtection="0"/>
    <xf numFmtId="9" fontId="119" fillId="0" borderId="0" applyFont="0" applyFill="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0" borderId="0"/>
    <xf numFmtId="165" fontId="12" fillId="0" borderId="0" applyFont="0" applyFill="0" applyBorder="0" applyAlignment="0" applyProtection="0"/>
    <xf numFmtId="0" fontId="12" fillId="30" borderId="24" applyNumberFormat="0" applyFont="0" applyAlignment="0" applyProtection="0"/>
    <xf numFmtId="165" fontId="12" fillId="0" borderId="0" applyFont="0" applyFill="0" applyBorder="0" applyAlignment="0" applyProtection="0"/>
    <xf numFmtId="0" fontId="12" fillId="0" borderId="0"/>
    <xf numFmtId="0" fontId="12" fillId="30" borderId="24" applyNumberFormat="0" applyFont="0" applyAlignment="0" applyProtection="0"/>
    <xf numFmtId="0" fontId="11" fillId="32" borderId="0" applyNumberFormat="0" applyBorder="0" applyAlignment="0" applyProtection="0"/>
    <xf numFmtId="0" fontId="11" fillId="36" borderId="0" applyNumberFormat="0" applyBorder="0" applyAlignment="0" applyProtection="0"/>
    <xf numFmtId="0" fontId="11" fillId="40" borderId="0" applyNumberFormat="0" applyBorder="0" applyAlignment="0" applyProtection="0"/>
    <xf numFmtId="0" fontId="11" fillId="44" borderId="0" applyNumberFormat="0" applyBorder="0" applyAlignment="0" applyProtection="0"/>
    <xf numFmtId="0" fontId="11" fillId="48" borderId="0" applyNumberFormat="0" applyBorder="0" applyAlignment="0" applyProtection="0"/>
    <xf numFmtId="0" fontId="11" fillId="52"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11" fillId="41" borderId="0" applyNumberFormat="0" applyBorder="0" applyAlignment="0" applyProtection="0"/>
    <xf numFmtId="0" fontId="11" fillId="45" borderId="0" applyNumberFormat="0" applyBorder="0" applyAlignment="0" applyProtection="0"/>
    <xf numFmtId="0" fontId="11" fillId="49" borderId="0" applyNumberFormat="0" applyBorder="0" applyAlignment="0" applyProtection="0"/>
    <xf numFmtId="0" fontId="11" fillId="53" borderId="0" applyNumberFormat="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1" fillId="0" borderId="0"/>
    <xf numFmtId="0" fontId="11" fillId="0" borderId="0"/>
    <xf numFmtId="0" fontId="11" fillId="0" borderId="0"/>
    <xf numFmtId="0" fontId="11" fillId="0" borderId="0"/>
    <xf numFmtId="0" fontId="11" fillId="30" borderId="24" applyNumberFormat="0" applyFont="0" applyAlignment="0" applyProtection="0"/>
    <xf numFmtId="0" fontId="11" fillId="30" borderId="24" applyNumberFormat="0" applyFont="0" applyAlignment="0" applyProtection="0"/>
    <xf numFmtId="0" fontId="11" fillId="30" borderId="24" applyNumberFormat="0" applyFont="0" applyAlignment="0" applyProtection="0"/>
    <xf numFmtId="0" fontId="11" fillId="30" borderId="24" applyNumberFormat="0" applyFont="0" applyAlignment="0" applyProtection="0"/>
    <xf numFmtId="9" fontId="15" fillId="0" borderId="0" applyFont="0" applyFill="0" applyBorder="0" applyAlignment="0" applyProtection="0"/>
    <xf numFmtId="9" fontId="11" fillId="0" borderId="0" applyFont="0" applyFill="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0" borderId="0"/>
    <xf numFmtId="165" fontId="10" fillId="0" borderId="0" applyFont="0" applyFill="0" applyBorder="0" applyAlignment="0" applyProtection="0"/>
    <xf numFmtId="0" fontId="10" fillId="30" borderId="24" applyNumberFormat="0" applyFont="0" applyAlignment="0" applyProtection="0"/>
    <xf numFmtId="165" fontId="10" fillId="0" borderId="0" applyFont="0" applyFill="0" applyBorder="0" applyAlignment="0" applyProtection="0"/>
    <xf numFmtId="0" fontId="10" fillId="0" borderId="0"/>
    <xf numFmtId="0" fontId="10"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9" fontId="15" fillId="0" borderId="0" applyFont="0" applyFill="0" applyBorder="0" applyAlignment="0" applyProtection="0"/>
    <xf numFmtId="0" fontId="8" fillId="44" borderId="0" applyNumberFormat="0" applyBorder="0" applyAlignment="0" applyProtection="0"/>
    <xf numFmtId="0" fontId="27" fillId="0" borderId="0" applyNumberFormat="0" applyBorder="0" applyAlignment="0"/>
    <xf numFmtId="9" fontId="15" fillId="0" borderId="0" applyFont="0" applyFill="0" applyBorder="0" applyAlignment="0" applyProtection="0"/>
    <xf numFmtId="0" fontId="29" fillId="0" borderId="0" applyNumberFormat="0" applyBorder="0" applyAlignment="0"/>
    <xf numFmtId="0" fontId="8" fillId="41" borderId="0" applyNumberFormat="0" applyBorder="0" applyAlignment="0" applyProtection="0"/>
    <xf numFmtId="0" fontId="15" fillId="23" borderId="14" applyNumberFormat="0" applyFont="0" applyAlignment="0" applyProtection="0"/>
    <xf numFmtId="0" fontId="8" fillId="48" borderId="0" applyNumberFormat="0" applyBorder="0" applyAlignment="0" applyProtection="0"/>
    <xf numFmtId="0" fontId="29" fillId="0" borderId="0" applyNumberFormat="0" applyBorder="0" applyAlignment="0"/>
    <xf numFmtId="0" fontId="27" fillId="0" borderId="0" applyNumberFormat="0" applyBorder="0" applyAlignment="0"/>
    <xf numFmtId="0" fontId="18" fillId="0" borderId="0" applyNumberFormat="0" applyFill="0" applyBorder="0" applyAlignment="0" applyProtection="0">
      <alignment vertical="top"/>
      <protection locked="0"/>
    </xf>
    <xf numFmtId="0" fontId="29" fillId="0" borderId="0" applyNumberFormat="0" applyBorder="0" applyAlignment="0"/>
    <xf numFmtId="0" fontId="28" fillId="0" borderId="0" applyNumberFormat="0" applyBorder="0" applyAlignment="0"/>
    <xf numFmtId="9" fontId="15" fillId="0" borderId="0" applyFont="0" applyFill="0" applyBorder="0" applyAlignment="0" applyProtection="0"/>
    <xf numFmtId="0" fontId="8" fillId="52" borderId="0" applyNumberFormat="0" applyBorder="0" applyAlignment="0" applyProtection="0"/>
    <xf numFmtId="9" fontId="15" fillId="0" borderId="0" applyFont="0" applyFill="0" applyBorder="0" applyAlignment="0" applyProtection="0"/>
    <xf numFmtId="0" fontId="30" fillId="0" borderId="0" applyNumberFormat="0" applyBorder="0" applyAlignment="0"/>
    <xf numFmtId="0" fontId="8" fillId="37" borderId="0" applyNumberFormat="0" applyBorder="0" applyAlignment="0" applyProtection="0"/>
    <xf numFmtId="165" fontId="15" fillId="0" borderId="0" applyFont="0" applyFill="0" applyBorder="0" applyAlignment="0" applyProtection="0"/>
    <xf numFmtId="0" fontId="15" fillId="23" borderId="14" applyNumberFormat="0" applyFont="0" applyAlignment="0" applyProtection="0"/>
    <xf numFmtId="165" fontId="8" fillId="0" borderId="0" applyFont="0" applyFill="0" applyBorder="0" applyAlignment="0" applyProtection="0"/>
    <xf numFmtId="9" fontId="15" fillId="0" borderId="0" applyFont="0" applyFill="0" applyBorder="0" applyAlignment="0" applyProtection="0"/>
    <xf numFmtId="0" fontId="31" fillId="0" borderId="0" applyNumberFormat="0" applyBorder="0" applyAlignment="0"/>
    <xf numFmtId="165" fontId="8" fillId="0" borderId="0" applyFont="0" applyFill="0" applyBorder="0" applyAlignment="0" applyProtection="0"/>
    <xf numFmtId="9" fontId="15" fillId="0" borderId="0" applyFont="0" applyFill="0" applyBorder="0" applyAlignment="0" applyProtection="0"/>
    <xf numFmtId="0" fontId="15" fillId="23" borderId="14" applyNumberFormat="0" applyFont="0" applyAlignment="0" applyProtection="0"/>
    <xf numFmtId="0" fontId="31" fillId="0" borderId="0" applyNumberFormat="0" applyBorder="0" applyAlignment="0"/>
    <xf numFmtId="9" fontId="15" fillId="0" borderId="0" applyFont="0" applyFill="0" applyBorder="0" applyAlignment="0" applyProtection="0"/>
    <xf numFmtId="0" fontId="8" fillId="32" borderId="0" applyNumberFormat="0" applyBorder="0" applyAlignment="0" applyProtection="0"/>
    <xf numFmtId="9" fontId="15" fillId="0" borderId="0" applyFont="0" applyFill="0" applyBorder="0" applyAlignment="0" applyProtection="0"/>
    <xf numFmtId="0" fontId="8" fillId="53" borderId="0" applyNumberFormat="0" applyBorder="0" applyAlignment="0" applyProtection="0"/>
    <xf numFmtId="0" fontId="30" fillId="0" borderId="0" applyNumberFormat="0" applyBorder="0" applyAlignment="0"/>
    <xf numFmtId="0" fontId="30" fillId="0" borderId="0" applyNumberFormat="0" applyBorder="0" applyAlignment="0"/>
    <xf numFmtId="9" fontId="15" fillId="0" borderId="0" applyFont="0" applyFill="0" applyBorder="0" applyAlignment="0" applyProtection="0"/>
    <xf numFmtId="0" fontId="31" fillId="0" borderId="0" applyNumberFormat="0" applyBorder="0" applyAlignment="0"/>
    <xf numFmtId="0" fontId="28" fillId="0" borderId="0" applyNumberFormat="0" applyBorder="0" applyAlignment="0"/>
    <xf numFmtId="164" fontId="15" fillId="0" borderId="0" applyFont="0" applyFill="0" applyBorder="0" applyAlignment="0" applyProtection="0"/>
    <xf numFmtId="0" fontId="31" fillId="0" borderId="0" applyNumberFormat="0" applyBorder="0" applyAlignment="0"/>
    <xf numFmtId="9" fontId="15" fillId="0" borderId="0" applyFont="0" applyFill="0" applyBorder="0" applyAlignment="0" applyProtection="0"/>
    <xf numFmtId="0" fontId="31" fillId="0" borderId="0" applyNumberFormat="0" applyBorder="0" applyAlignment="0"/>
    <xf numFmtId="0" fontId="8" fillId="53" borderId="0" applyNumberFormat="0" applyBorder="0" applyAlignment="0" applyProtection="0"/>
    <xf numFmtId="0" fontId="27" fillId="0" borderId="0" applyNumberFormat="0" applyBorder="0" applyAlignment="0"/>
    <xf numFmtId="0" fontId="8" fillId="45" borderId="0" applyNumberFormat="0" applyBorder="0" applyAlignment="0" applyProtection="0"/>
    <xf numFmtId="9" fontId="15" fillId="0" borderId="0" applyFont="0" applyFill="0" applyBorder="0" applyAlignment="0" applyProtection="0"/>
    <xf numFmtId="165" fontId="8" fillId="0" borderId="0" applyFont="0" applyFill="0" applyBorder="0" applyAlignment="0" applyProtection="0"/>
    <xf numFmtId="164" fontId="15" fillId="0" borderId="0" applyFont="0" applyFill="0" applyBorder="0" applyAlignment="0" applyProtection="0"/>
    <xf numFmtId="0" fontId="31" fillId="0" borderId="0" applyNumberFormat="0" applyBorder="0" applyAlignment="0"/>
    <xf numFmtId="165" fontId="8" fillId="0" borderId="0" applyFont="0" applyFill="0" applyBorder="0" applyAlignment="0" applyProtection="0"/>
    <xf numFmtId="0" fontId="31" fillId="0" borderId="0" applyNumberFormat="0" applyBorder="0" applyAlignment="0"/>
    <xf numFmtId="9" fontId="15" fillId="0" borderId="0" applyFont="0" applyFill="0" applyBorder="0" applyAlignment="0" applyProtection="0"/>
    <xf numFmtId="0" fontId="8" fillId="44" borderId="0" applyNumberFormat="0" applyBorder="0" applyAlignment="0" applyProtection="0"/>
    <xf numFmtId="0" fontId="15" fillId="23" borderId="14" applyNumberFormat="0" applyFont="0" applyAlignment="0" applyProtection="0"/>
    <xf numFmtId="165" fontId="8" fillId="0" borderId="0" applyFont="0" applyFill="0" applyBorder="0" applyAlignment="0" applyProtection="0"/>
    <xf numFmtId="9" fontId="15" fillId="0" borderId="0" applyFont="0" applyFill="0" applyBorder="0" applyAlignment="0" applyProtection="0"/>
    <xf numFmtId="0" fontId="8" fillId="0" borderId="0"/>
    <xf numFmtId="0" fontId="15" fillId="23" borderId="14" applyNumberFormat="0" applyFont="0" applyAlignment="0" applyProtection="0"/>
    <xf numFmtId="0" fontId="29" fillId="0" borderId="0" applyNumberFormat="0" applyBorder="0" applyAlignment="0"/>
    <xf numFmtId="0" fontId="8" fillId="41" borderId="0" applyNumberFormat="0" applyBorder="0" applyAlignment="0" applyProtection="0"/>
    <xf numFmtId="9"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0" fontId="30" fillId="0" borderId="0" applyNumberFormat="0" applyBorder="0" applyAlignment="0"/>
    <xf numFmtId="9" fontId="15" fillId="0" borderId="0" applyFont="0" applyFill="0" applyBorder="0" applyAlignment="0" applyProtection="0"/>
    <xf numFmtId="165" fontId="15" fillId="0" borderId="0" applyFont="0" applyFill="0" applyBorder="0" applyAlignment="0" applyProtection="0"/>
    <xf numFmtId="0" fontId="30" fillId="0" borderId="0" applyNumberFormat="0" applyBorder="0" applyAlignment="0"/>
    <xf numFmtId="164" fontId="15" fillId="0" borderId="0" applyFont="0" applyFill="0" applyBorder="0" applyAlignment="0" applyProtection="0"/>
    <xf numFmtId="0" fontId="28" fillId="0" borderId="0" applyNumberFormat="0" applyBorder="0" applyAlignment="0"/>
    <xf numFmtId="164" fontId="15" fillId="0" borderId="0" applyFont="0" applyFill="0" applyBorder="0" applyAlignment="0" applyProtection="0"/>
    <xf numFmtId="0" fontId="8" fillId="36"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164" fontId="15" fillId="0" borderId="0" applyFont="0" applyFill="0" applyBorder="0" applyAlignment="0" applyProtection="0"/>
    <xf numFmtId="0" fontId="30" fillId="0" borderId="0" applyNumberFormat="0" applyBorder="0" applyAlignment="0"/>
    <xf numFmtId="0" fontId="28" fillId="0" borderId="0" applyNumberFormat="0" applyBorder="0" applyAlignment="0"/>
    <xf numFmtId="164" fontId="15" fillId="0" borderId="0" applyFont="0" applyFill="0" applyBorder="0" applyAlignment="0" applyProtection="0"/>
    <xf numFmtId="0" fontId="15" fillId="23" borderId="14" applyNumberFormat="0" applyFont="0" applyAlignment="0" applyProtection="0"/>
    <xf numFmtId="164" fontId="15" fillId="0" borderId="0" applyFont="0" applyFill="0" applyBorder="0" applyAlignment="0" applyProtection="0"/>
    <xf numFmtId="0" fontId="8" fillId="49"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8" fillId="49" borderId="0" applyNumberFormat="0" applyBorder="0" applyAlignment="0" applyProtection="0"/>
    <xf numFmtId="9" fontId="15" fillId="0" borderId="0" applyFont="0" applyFill="0" applyBorder="0" applyAlignment="0" applyProtection="0"/>
    <xf numFmtId="0" fontId="28" fillId="0" borderId="0" applyNumberFormat="0" applyBorder="0" applyAlignment="0"/>
    <xf numFmtId="0" fontId="8" fillId="32" borderId="0" applyNumberFormat="0" applyBorder="0" applyAlignment="0" applyProtection="0"/>
    <xf numFmtId="0" fontId="8" fillId="32" borderId="0" applyNumberFormat="0" applyBorder="0" applyAlignment="0" applyProtection="0"/>
    <xf numFmtId="0" fontId="15" fillId="0" borderId="0"/>
    <xf numFmtId="9" fontId="15" fillId="0" borderId="0" applyFont="0" applyFill="0" applyBorder="0" applyAlignment="0" applyProtection="0"/>
    <xf numFmtId="0" fontId="8" fillId="44" borderId="0" applyNumberFormat="0" applyBorder="0" applyAlignment="0" applyProtection="0"/>
    <xf numFmtId="0" fontId="31" fillId="0" borderId="0" applyNumberFormat="0" applyBorder="0" applyAlignment="0"/>
    <xf numFmtId="0" fontId="28" fillId="0" borderId="0" applyNumberFormat="0" applyBorder="0" applyAlignment="0"/>
    <xf numFmtId="0" fontId="8" fillId="45" borderId="0" applyNumberFormat="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165" fontId="15" fillId="0" borderId="0" applyFont="0" applyFill="0" applyBorder="0" applyAlignment="0" applyProtection="0"/>
    <xf numFmtId="164"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9" fontId="15" fillId="0" borderId="0" applyFont="0" applyFill="0" applyBorder="0" applyAlignment="0" applyProtection="0"/>
    <xf numFmtId="0" fontId="8" fillId="40" borderId="0" applyNumberFormat="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29" fillId="0" borderId="0" applyNumberFormat="0" applyBorder="0" applyAlignment="0"/>
    <xf numFmtId="0" fontId="18" fillId="0" borderId="0" applyNumberFormat="0" applyFill="0" applyBorder="0" applyAlignment="0" applyProtection="0">
      <alignment vertical="top"/>
      <protection locked="0"/>
    </xf>
    <xf numFmtId="0" fontId="29" fillId="0" borderId="0" applyNumberFormat="0" applyBorder="0" applyAlignment="0"/>
    <xf numFmtId="0" fontId="8" fillId="37" borderId="0" applyNumberFormat="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8" fillId="53"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8" fillId="48" borderId="0" applyNumberFormat="0" applyBorder="0" applyAlignment="0" applyProtection="0"/>
    <xf numFmtId="0" fontId="28" fillId="0" borderId="0" applyNumberFormat="0" applyBorder="0" applyAlignment="0"/>
    <xf numFmtId="0" fontId="8" fillId="33" borderId="0" applyNumberFormat="0" applyBorder="0" applyAlignment="0" applyProtection="0"/>
    <xf numFmtId="0" fontId="8" fillId="41" borderId="0" applyNumberFormat="0" applyBorder="0" applyAlignment="0" applyProtection="0"/>
    <xf numFmtId="9" fontId="15" fillId="0" borderId="0" applyFont="0" applyFill="0" applyBorder="0" applyAlignment="0" applyProtection="0"/>
    <xf numFmtId="0" fontId="28" fillId="0" borderId="0" applyNumberFormat="0" applyBorder="0" applyAlignment="0"/>
    <xf numFmtId="0" fontId="15" fillId="23" borderId="14" applyNumberFormat="0" applyFont="0" applyAlignment="0" applyProtection="0"/>
    <xf numFmtId="165" fontId="8" fillId="0" borderId="0" applyFont="0" applyFill="0" applyBorder="0" applyAlignment="0" applyProtection="0"/>
    <xf numFmtId="0" fontId="27" fillId="0" borderId="0" applyNumberFormat="0" applyBorder="0" applyAlignment="0"/>
    <xf numFmtId="0" fontId="8" fillId="32" borderId="0" applyNumberFormat="0" applyBorder="0" applyAlignment="0" applyProtection="0"/>
    <xf numFmtId="0" fontId="8" fillId="33" borderId="0" applyNumberFormat="0" applyBorder="0" applyAlignment="0" applyProtection="0"/>
    <xf numFmtId="0" fontId="27" fillId="0" borderId="0" applyNumberFormat="0" applyBorder="0" applyAlignment="0"/>
    <xf numFmtId="165" fontId="8"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165" fontId="15" fillId="0" borderId="0" applyFont="0" applyFill="0" applyBorder="0" applyAlignment="0" applyProtection="0"/>
    <xf numFmtId="0" fontId="18" fillId="0" borderId="0" applyNumberFormat="0" applyFill="0" applyBorder="0" applyAlignment="0" applyProtection="0">
      <alignment vertical="top"/>
      <protection locked="0"/>
    </xf>
    <xf numFmtId="0" fontId="8" fillId="40" borderId="0" applyNumberFormat="0" applyBorder="0" applyAlignment="0" applyProtection="0"/>
    <xf numFmtId="0" fontId="8" fillId="41" borderId="0" applyNumberFormat="0" applyBorder="0" applyAlignment="0" applyProtection="0"/>
    <xf numFmtId="0" fontId="8" fillId="5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29" fillId="0" borderId="0" applyNumberFormat="0" applyBorder="0" applyAlignment="0"/>
    <xf numFmtId="0" fontId="30" fillId="0" borderId="0" applyNumberFormat="0" applyBorder="0" applyAlignment="0"/>
    <xf numFmtId="0" fontId="8" fillId="52" borderId="0" applyNumberFormat="0" applyBorder="0" applyAlignment="0" applyProtection="0"/>
    <xf numFmtId="0" fontId="8" fillId="53" borderId="0" applyNumberFormat="0" applyBorder="0" applyAlignment="0" applyProtection="0"/>
    <xf numFmtId="0" fontId="15" fillId="23" borderId="14" applyNumberFormat="0" applyFont="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18"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2" borderId="0" applyNumberFormat="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165" fontId="8" fillId="0" borderId="0" applyFont="0" applyFill="0" applyBorder="0" applyAlignment="0" applyProtection="0"/>
    <xf numFmtId="0" fontId="8" fillId="0" borderId="0"/>
    <xf numFmtId="164" fontId="15" fillId="0" borderId="0" applyFont="0" applyFill="0" applyBorder="0" applyAlignment="0" applyProtection="0"/>
    <xf numFmtId="165" fontId="8" fillId="0" borderId="0" applyFont="0" applyFill="0" applyBorder="0" applyAlignment="0" applyProtection="0"/>
    <xf numFmtId="164" fontId="15" fillId="0" borderId="0" applyFont="0" applyFill="0" applyBorder="0" applyAlignment="0" applyProtection="0"/>
    <xf numFmtId="0" fontId="8" fillId="45" borderId="0" applyNumberFormat="0" applyBorder="0" applyAlignment="0" applyProtection="0"/>
    <xf numFmtId="165" fontId="8" fillId="0" borderId="0" applyFont="0" applyFill="0" applyBorder="0" applyAlignment="0" applyProtection="0"/>
    <xf numFmtId="0" fontId="8" fillId="41" borderId="0" applyNumberFormat="0" applyBorder="0" applyAlignment="0" applyProtection="0"/>
    <xf numFmtId="0" fontId="29" fillId="0" borderId="0" applyNumberFormat="0" applyBorder="0" applyAlignment="0"/>
    <xf numFmtId="0" fontId="8" fillId="32" borderId="0" applyNumberFormat="0" applyBorder="0" applyAlignment="0" applyProtection="0"/>
    <xf numFmtId="0" fontId="8" fillId="33" borderId="0" applyNumberFormat="0" applyBorder="0" applyAlignment="0" applyProtection="0"/>
    <xf numFmtId="0" fontId="27" fillId="0" borderId="0" applyNumberFormat="0" applyBorder="0" applyAlignment="0"/>
    <xf numFmtId="0" fontId="8" fillId="36" borderId="0" applyNumberFormat="0" applyBorder="0" applyAlignment="0" applyProtection="0"/>
    <xf numFmtId="0" fontId="8" fillId="37" borderId="0" applyNumberFormat="0" applyBorder="0" applyAlignment="0" applyProtection="0"/>
    <xf numFmtId="165" fontId="15" fillId="0" borderId="0" applyFont="0" applyFill="0" applyBorder="0" applyAlignment="0" applyProtection="0"/>
    <xf numFmtId="0" fontId="30" fillId="0" borderId="0" applyNumberFormat="0" applyBorder="0" applyAlignment="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15" fillId="0" borderId="0"/>
    <xf numFmtId="0" fontId="8" fillId="48" borderId="0" applyNumberFormat="0" applyBorder="0" applyAlignment="0" applyProtection="0"/>
    <xf numFmtId="0" fontId="8" fillId="49" borderId="0" applyNumberFormat="0" applyBorder="0" applyAlignment="0" applyProtection="0"/>
    <xf numFmtId="164" fontId="15" fillId="0" borderId="0" applyFont="0" applyFill="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9" fontId="15" fillId="0" borderId="0" applyFont="0" applyFill="0" applyBorder="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165" fontId="8" fillId="0" borderId="0" applyFont="0" applyFill="0" applyBorder="0" applyAlignment="0" applyProtection="0"/>
    <xf numFmtId="0" fontId="8" fillId="0" borderId="0"/>
    <xf numFmtId="164" fontId="15" fillId="0" borderId="0" applyFont="0" applyFill="0" applyBorder="0" applyAlignment="0" applyProtection="0"/>
    <xf numFmtId="0" fontId="8" fillId="33" borderId="0" applyNumberFormat="0" applyBorder="0" applyAlignment="0" applyProtection="0"/>
    <xf numFmtId="165" fontId="8" fillId="0" borderId="0" applyFont="0" applyFill="0" applyBorder="0" applyAlignment="0" applyProtection="0"/>
    <xf numFmtId="0" fontId="15" fillId="0" borderId="0"/>
    <xf numFmtId="0" fontId="8" fillId="36"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165" fontId="15"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0" fontId="27" fillId="0" borderId="0" applyNumberFormat="0" applyBorder="0" applyAlignment="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165" fontId="15" fillId="0" borderId="0" applyFont="0" applyFill="0" applyBorder="0" applyAlignment="0" applyProtection="0"/>
    <xf numFmtId="165"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52"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0" fontId="8" fillId="40" borderId="0" applyNumberFormat="0" applyBorder="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165" fontId="15" fillId="0" borderId="0" applyFont="0" applyFill="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33" borderId="0" applyNumberFormat="0" applyBorder="0" applyAlignment="0" applyProtection="0"/>
    <xf numFmtId="0" fontId="8" fillId="52" borderId="0" applyNumberFormat="0" applyBorder="0" applyAlignment="0" applyProtection="0"/>
    <xf numFmtId="0" fontId="8" fillId="36" borderId="0" applyNumberFormat="0" applyBorder="0" applyAlignment="0" applyProtection="0"/>
    <xf numFmtId="0" fontId="8" fillId="48"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165" fontId="15" fillId="0" borderId="0" applyFont="0" applyFill="0" applyBorder="0" applyAlignment="0" applyProtection="0"/>
    <xf numFmtId="0" fontId="8" fillId="37"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7" fillId="0" borderId="0" applyNumberFormat="0" applyBorder="0" applyAlignment="0"/>
    <xf numFmtId="0" fontId="8" fillId="40" borderId="0" applyNumberFormat="0" applyBorder="0" applyAlignment="0" applyProtection="0"/>
    <xf numFmtId="0" fontId="8" fillId="41" borderId="0" applyNumberFormat="0" applyBorder="0" applyAlignment="0" applyProtection="0"/>
    <xf numFmtId="165" fontId="15"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6"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44" borderId="0" applyNumberFormat="0" applyBorder="0" applyAlignment="0" applyProtection="0"/>
    <xf numFmtId="0" fontId="8" fillId="52" borderId="0" applyNumberFormat="0" applyBorder="0" applyAlignment="0" applyProtection="0"/>
    <xf numFmtId="0" fontId="8" fillId="4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165" fontId="8"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165" fontId="8" fillId="0" borderId="0" applyFont="0" applyFill="0" applyBorder="0" applyAlignment="0" applyProtection="0"/>
    <xf numFmtId="0" fontId="8" fillId="40" borderId="0" applyNumberFormat="0" applyBorder="0" applyAlignment="0" applyProtection="0"/>
    <xf numFmtId="0" fontId="8" fillId="41" borderId="0" applyNumberFormat="0" applyBorder="0" applyAlignment="0" applyProtection="0"/>
    <xf numFmtId="165"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0" fontId="8" fillId="33" borderId="0" applyNumberFormat="0" applyBorder="0" applyAlignment="0" applyProtection="0"/>
    <xf numFmtId="0" fontId="8" fillId="45" borderId="0" applyNumberFormat="0" applyBorder="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49" borderId="0" applyNumberFormat="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40" borderId="0" applyNumberFormat="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165" fontId="8" fillId="0" borderId="0" applyFont="0" applyFill="0" applyBorder="0" applyAlignment="0" applyProtection="0"/>
    <xf numFmtId="0" fontId="8" fillId="30" borderId="24" applyNumberFormat="0" applyFont="0" applyAlignment="0" applyProtection="0"/>
    <xf numFmtId="165"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165" fontId="7" fillId="0" borderId="0" applyFont="0" applyFill="0" applyBorder="0" applyAlignment="0" applyProtection="0"/>
    <xf numFmtId="0" fontId="7" fillId="0" borderId="0"/>
    <xf numFmtId="0" fontId="6" fillId="0" borderId="0"/>
    <xf numFmtId="0" fontId="6" fillId="30" borderId="24" applyNumberFormat="0" applyFont="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165" fontId="6" fillId="0" borderId="0" applyFont="0" applyFill="0" applyBorder="0" applyAlignment="0" applyProtection="0"/>
    <xf numFmtId="9" fontId="6"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5" fillId="0" borderId="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0" borderId="0"/>
    <xf numFmtId="0" fontId="4" fillId="36" borderId="0" applyNumberFormat="0" applyBorder="0" applyAlignment="0" applyProtection="0"/>
    <xf numFmtId="165" fontId="4" fillId="0" borderId="0" applyFont="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165" fontId="15" fillId="0" borderId="0" applyFont="0" applyFill="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165" fontId="15" fillId="0" borderId="0" applyFont="0" applyFill="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16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16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8" fillId="0" borderId="0" applyNumberFormat="0" applyFill="0" applyBorder="0" applyAlignment="0" applyProtection="0">
      <alignment vertical="top"/>
      <protection locked="0"/>
    </xf>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0" borderId="0" applyNumberFormat="0" applyBorder="0" applyAlignment="0" applyProtection="0"/>
    <xf numFmtId="0" fontId="4" fillId="40"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applyNumberFormat="0" applyBorder="0" applyAlignment="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0"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0"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9"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9"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165" fontId="4" fillId="0" borderId="0" applyFont="0" applyFill="0" applyBorder="0" applyAlignment="0" applyProtection="0"/>
    <xf numFmtId="0" fontId="4" fillId="0" borderId="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0" fontId="3" fillId="0" borderId="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123" fillId="32" borderId="0" applyNumberFormat="0" applyBorder="0" applyAlignment="0" applyProtection="0"/>
    <xf numFmtId="0" fontId="3" fillId="3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123" fillId="36" borderId="0" applyNumberFormat="0" applyBorder="0" applyAlignment="0" applyProtection="0"/>
    <xf numFmtId="0" fontId="3" fillId="36"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123" fillId="40" borderId="0" applyNumberFormat="0" applyBorder="0" applyAlignment="0" applyProtection="0"/>
    <xf numFmtId="0" fontId="3" fillId="40"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123" fillId="44" borderId="0" applyNumberFormat="0" applyBorder="0" applyAlignment="0" applyProtection="0"/>
    <xf numFmtId="0" fontId="3" fillId="4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123" fillId="48" borderId="0" applyNumberFormat="0" applyBorder="0" applyAlignment="0" applyProtection="0"/>
    <xf numFmtId="0" fontId="3" fillId="4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123" fillId="52" borderId="0" applyNumberFormat="0" applyBorder="0" applyAlignment="0" applyProtection="0"/>
    <xf numFmtId="0" fontId="3" fillId="52"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123" fillId="33" borderId="0" applyNumberFormat="0" applyBorder="0" applyAlignment="0" applyProtection="0"/>
    <xf numFmtId="0" fontId="3" fillId="33"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123" fillId="37" borderId="0" applyNumberFormat="0" applyBorder="0" applyAlignment="0" applyProtection="0"/>
    <xf numFmtId="0" fontId="3" fillId="37"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123" fillId="41" borderId="0" applyNumberFormat="0" applyBorder="0" applyAlignment="0" applyProtection="0"/>
    <xf numFmtId="0" fontId="3" fillId="41"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26" fillId="0" borderId="0" applyNumberFormat="0" applyFill="0" applyBorder="0" applyAlignment="0" applyProtection="0"/>
    <xf numFmtId="0" fontId="10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27" fillId="0" borderId="20" applyNumberFormat="0" applyFill="0" applyAlignment="0" applyProtection="0"/>
    <xf numFmtId="0" fontId="112"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25"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31" fillId="0" borderId="0" applyNumberFormat="0" applyFill="0" applyBorder="0" applyAlignment="0" applyProtection="0"/>
    <xf numFmtId="0" fontId="106"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3" fillId="0" borderId="17" applyNumberFormat="0" applyFill="0" applyAlignment="0" applyProtection="0"/>
    <xf numFmtId="0" fontId="132" fillId="0" borderId="17"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3" fillId="0" borderId="18" applyNumberFormat="0" applyFill="0" applyAlignment="0" applyProtection="0"/>
    <xf numFmtId="0" fontId="132" fillId="0" borderId="18"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3" fillId="0" borderId="19" applyNumberFormat="0" applyFill="0" applyAlignment="0" applyProtection="0"/>
    <xf numFmtId="0" fontId="132" fillId="0" borderId="19"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0" fillId="0" borderId="0" applyNumberFormat="0" applyFill="0" applyBorder="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34" fillId="0" borderId="20" applyNumberFormat="0" applyFill="0" applyAlignment="0" applyProtection="0"/>
    <xf numFmtId="0" fontId="109"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27" fillId="0" borderId="22" applyNumberFormat="0" applyFill="0" applyAlignment="0" applyProtection="0"/>
    <xf numFmtId="0" fontId="112" fillId="0" borderId="22"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35" fillId="0" borderId="0" applyNumberFormat="0" applyFill="0" applyBorder="0" applyAlignment="0" applyProtection="0"/>
    <xf numFmtId="0" fontId="10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165"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44" borderId="0" applyNumberFormat="0" applyBorder="0" applyAlignment="0" applyProtection="0"/>
    <xf numFmtId="165"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165"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165"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45" borderId="0" applyNumberFormat="0" applyBorder="0" applyAlignment="0" applyProtection="0"/>
    <xf numFmtId="165"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33" borderId="0" applyNumberFormat="0" applyBorder="0" applyAlignment="0" applyProtection="0"/>
    <xf numFmtId="165"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165"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165"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165"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165"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44" borderId="0" applyNumberFormat="0" applyBorder="0" applyAlignment="0" applyProtection="0"/>
    <xf numFmtId="165"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165"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165"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45" borderId="0" applyNumberFormat="0" applyBorder="0" applyAlignment="0" applyProtection="0"/>
    <xf numFmtId="165"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33" borderId="0" applyNumberFormat="0" applyBorder="0" applyAlignment="0" applyProtection="0"/>
    <xf numFmtId="165"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165"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165"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165"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165"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5" fontId="2" fillId="0" borderId="0" applyFont="0" applyFill="0" applyBorder="0" applyAlignment="0" applyProtection="0"/>
    <xf numFmtId="0" fontId="2" fillId="30" borderId="24" applyNumberFormat="0" applyFont="0" applyAlignment="0" applyProtection="0"/>
    <xf numFmtId="165"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4" borderId="0" applyNumberFormat="0" applyBorder="0" applyAlignment="0" applyProtection="0"/>
    <xf numFmtId="165"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165"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45" borderId="0" applyNumberFormat="0" applyBorder="0" applyAlignment="0" applyProtection="0"/>
    <xf numFmtId="165"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33" borderId="0" applyNumberFormat="0" applyBorder="0" applyAlignment="0" applyProtection="0"/>
    <xf numFmtId="165"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165"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165"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165"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36" borderId="0" applyNumberFormat="0" applyBorder="0" applyAlignment="0" applyProtection="0"/>
    <xf numFmtId="165" fontId="1" fillId="0" borderId="0" applyFont="0" applyFill="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0" fontId="1" fillId="0" borderId="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65"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4" borderId="0" applyNumberFormat="0" applyBorder="0" applyAlignment="0" applyProtection="0"/>
    <xf numFmtId="165"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165"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45" borderId="0" applyNumberFormat="0" applyBorder="0" applyAlignment="0" applyProtection="0"/>
    <xf numFmtId="165"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33" borderId="0" applyNumberFormat="0" applyBorder="0" applyAlignment="0" applyProtection="0"/>
    <xf numFmtId="165"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165"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165"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165"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5" fontId="1" fillId="0" borderId="0" applyFont="0" applyFill="0" applyBorder="0" applyAlignment="0" applyProtection="0"/>
    <xf numFmtId="0" fontId="1" fillId="30" borderId="24" applyNumberFormat="0" applyFont="0" applyAlignment="0" applyProtection="0"/>
    <xf numFmtId="165"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127">
    <xf numFmtId="0" fontId="0" fillId="0" borderId="0" xfId="0"/>
    <xf numFmtId="166" fontId="20" fillId="0" borderId="0" xfId="1" applyNumberFormat="1" applyFont="1" applyProtection="1">
      <protection locked="0"/>
    </xf>
    <xf numFmtId="0" fontId="20" fillId="0" borderId="0" xfId="0" applyFont="1" applyProtection="1">
      <protection locked="0"/>
    </xf>
    <xf numFmtId="0" fontId="24" fillId="0" borderId="0" xfId="0" applyFont="1" applyAlignment="1" applyProtection="1">
      <alignment horizontal="center"/>
      <protection locked="0"/>
    </xf>
    <xf numFmtId="0" fontId="20" fillId="0" borderId="0" xfId="0" applyFont="1" applyAlignment="1" applyProtection="1">
      <alignment horizontal="center"/>
      <protection locked="0"/>
    </xf>
    <xf numFmtId="166" fontId="20" fillId="0" borderId="0" xfId="1" applyNumberFormat="1" applyFont="1" applyFill="1" applyProtection="1">
      <protection locked="0"/>
    </xf>
    <xf numFmtId="166" fontId="20" fillId="0" borderId="0" xfId="0" applyNumberFormat="1" applyFont="1" applyProtection="1">
      <protection locked="0"/>
    </xf>
    <xf numFmtId="0" fontId="20" fillId="0" borderId="0" xfId="0" applyFont="1" applyFill="1" applyProtection="1">
      <protection locked="0"/>
    </xf>
    <xf numFmtId="0" fontId="20" fillId="0" borderId="0" xfId="0" applyFont="1" applyFill="1" applyAlignment="1" applyProtection="1">
      <alignment horizontal="center"/>
      <protection locked="0"/>
    </xf>
    <xf numFmtId="0" fontId="25" fillId="0" borderId="0" xfId="0" applyFont="1"/>
    <xf numFmtId="0" fontId="20" fillId="0" borderId="0" xfId="0" applyFont="1"/>
    <xf numFmtId="0" fontId="20" fillId="0" borderId="0" xfId="0" applyFont="1" applyBorder="1" applyAlignment="1">
      <alignment horizontal="center"/>
    </xf>
    <xf numFmtId="0" fontId="24" fillId="0" borderId="0" xfId="0" applyFont="1"/>
    <xf numFmtId="168" fontId="20" fillId="0" borderId="0" xfId="0" applyNumberFormat="1" applyFont="1" applyBorder="1" applyAlignment="1">
      <alignment horizontal="center"/>
    </xf>
    <xf numFmtId="166" fontId="20" fillId="0" borderId="0" xfId="1" applyNumberFormat="1" applyFont="1"/>
    <xf numFmtId="169" fontId="20" fillId="0" borderId="0" xfId="5" applyNumberFormat="1" applyFont="1"/>
    <xf numFmtId="0" fontId="27" fillId="0" borderId="0" xfId="7" applyNumberFormat="1" applyAlignment="1">
      <alignment horizontal="centerContinuous"/>
    </xf>
    <xf numFmtId="0" fontId="28" fillId="0" borderId="0" xfId="6" applyNumberFormat="1"/>
    <xf numFmtId="0" fontId="28" fillId="0" borderId="0" xfId="6"/>
    <xf numFmtId="172" fontId="28" fillId="0" borderId="0" xfId="6" applyNumberFormat="1"/>
    <xf numFmtId="172" fontId="28" fillId="0" borderId="0" xfId="6" applyNumberFormat="1" applyAlignment="1">
      <alignment horizontal="center"/>
    </xf>
    <xf numFmtId="172" fontId="28" fillId="0" borderId="0" xfId="6" applyNumberFormat="1" applyBorder="1" applyAlignment="1">
      <alignment horizontal="center"/>
    </xf>
    <xf numFmtId="0" fontId="28" fillId="0" borderId="0" xfId="6" applyFont="1" applyAlignment="1">
      <alignment horizontal="left"/>
    </xf>
    <xf numFmtId="0" fontId="27" fillId="0" borderId="0" xfId="7"/>
    <xf numFmtId="0" fontId="28" fillId="0" borderId="0" xfId="6" applyNumberFormat="1" applyFont="1"/>
    <xf numFmtId="0" fontId="29" fillId="0" borderId="0" xfId="8" applyFont="1"/>
    <xf numFmtId="0" fontId="28" fillId="0" borderId="0" xfId="6" applyFont="1"/>
    <xf numFmtId="0" fontId="33" fillId="0" borderId="0" xfId="7" applyFont="1"/>
    <xf numFmtId="0" fontId="34" fillId="0" borderId="0" xfId="6" applyFont="1"/>
    <xf numFmtId="0" fontId="20" fillId="0" borderId="0" xfId="0" applyFont="1" applyAlignment="1">
      <alignment horizontal="center"/>
    </xf>
    <xf numFmtId="166" fontId="20" fillId="0" borderId="0" xfId="1" applyNumberFormat="1" applyFont="1" applyFill="1" applyAlignment="1">
      <alignment horizontal="center"/>
    </xf>
    <xf numFmtId="0" fontId="20" fillId="0" borderId="0" xfId="0" applyFont="1" applyFill="1" applyAlignment="1">
      <alignment horizontal="center"/>
    </xf>
    <xf numFmtId="166" fontId="20" fillId="0" borderId="0" xfId="1" applyNumberFormat="1" applyFont="1" applyFill="1"/>
    <xf numFmtId="0" fontId="20" fillId="0" borderId="0" xfId="0" applyFont="1" applyAlignment="1">
      <alignment horizontal="left"/>
    </xf>
    <xf numFmtId="169" fontId="20" fillId="0" borderId="0" xfId="0" applyNumberFormat="1" applyFont="1" applyAlignment="1">
      <alignment horizontal="center"/>
    </xf>
    <xf numFmtId="169" fontId="20" fillId="0" borderId="0" xfId="0" applyNumberFormat="1" applyFont="1"/>
    <xf numFmtId="165" fontId="20" fillId="0" borderId="0" xfId="1" applyNumberFormat="1" applyFont="1" applyFill="1" applyAlignment="1">
      <alignment horizontal="center"/>
    </xf>
    <xf numFmtId="0" fontId="35" fillId="0" borderId="0" xfId="0" applyFont="1"/>
    <xf numFmtId="0" fontId="36" fillId="0" borderId="0" xfId="0" applyFont="1"/>
    <xf numFmtId="0" fontId="20" fillId="0" borderId="0" xfId="0" applyFont="1" applyFill="1"/>
    <xf numFmtId="0" fontId="37" fillId="0" borderId="0" xfId="0" applyFont="1" applyFill="1"/>
    <xf numFmtId="170" fontId="28" fillId="0" borderId="0" xfId="6" applyNumberFormat="1" applyFont="1" applyBorder="1" applyAlignment="1">
      <alignment horizontal="center"/>
    </xf>
    <xf numFmtId="0" fontId="27" fillId="0" borderId="0" xfId="7" applyNumberFormat="1" applyBorder="1" applyAlignment="1">
      <alignment horizontal="centerContinuous"/>
    </xf>
    <xf numFmtId="0" fontId="27" fillId="0" borderId="0" xfId="7" applyNumberFormat="1" applyFont="1" applyAlignment="1">
      <alignment horizontal="centerContinuous"/>
    </xf>
    <xf numFmtId="0" fontId="28" fillId="0" borderId="0" xfId="6" applyNumberFormat="1" applyBorder="1"/>
    <xf numFmtId="172" fontId="28" fillId="0" borderId="0" xfId="6" applyNumberFormat="1" applyBorder="1"/>
    <xf numFmtId="0" fontId="28" fillId="0" borderId="0" xfId="6" applyNumberFormat="1" applyAlignment="1">
      <alignment vertical="top"/>
    </xf>
    <xf numFmtId="0" fontId="20" fillId="0" borderId="0" xfId="0" applyFont="1" applyBorder="1"/>
    <xf numFmtId="0" fontId="26" fillId="0" borderId="0" xfId="0" applyFont="1"/>
    <xf numFmtId="0" fontId="20" fillId="0" borderId="0" xfId="0" applyFont="1" applyAlignment="1"/>
    <xf numFmtId="166" fontId="20" fillId="0" borderId="0" xfId="1" applyNumberFormat="1" applyFont="1" applyBorder="1"/>
    <xf numFmtId="0" fontId="39" fillId="0" borderId="0" xfId="0" applyFont="1"/>
    <xf numFmtId="0" fontId="20" fillId="0" borderId="0" xfId="0" quotePrefix="1" applyFont="1" applyAlignment="1">
      <alignment horizontal="left"/>
    </xf>
    <xf numFmtId="0" fontId="20" fillId="0" borderId="0" xfId="0" applyFont="1" applyAlignment="1" applyProtection="1">
      <alignment horizontal="right"/>
      <protection locked="0"/>
    </xf>
    <xf numFmtId="0" fontId="24" fillId="0" borderId="0" xfId="0" applyFont="1" applyAlignment="1" applyProtection="1">
      <alignment horizontal="right"/>
      <protection locked="0"/>
    </xf>
    <xf numFmtId="0" fontId="24" fillId="0" borderId="1" xfId="0" applyFont="1" applyBorder="1" applyAlignment="1" applyProtection="1">
      <alignment horizontal="right"/>
      <protection locked="0"/>
    </xf>
    <xf numFmtId="0" fontId="20" fillId="0" borderId="2" xfId="0" applyFont="1" applyBorder="1"/>
    <xf numFmtId="169" fontId="20" fillId="0" borderId="2" xfId="0" applyNumberFormat="1" applyFont="1" applyBorder="1" applyAlignment="1">
      <alignment horizontal="center"/>
    </xf>
    <xf numFmtId="166" fontId="20" fillId="0" borderId="2" xfId="1" applyNumberFormat="1" applyFont="1" applyFill="1" applyBorder="1"/>
    <xf numFmtId="0" fontId="20" fillId="0" borderId="2" xfId="0" applyFont="1" applyBorder="1" applyAlignment="1">
      <alignment horizontal="center"/>
    </xf>
    <xf numFmtId="0" fontId="24" fillId="0" borderId="0" xfId="0" applyFont="1" applyAlignment="1">
      <alignment horizontal="right"/>
    </xf>
    <xf numFmtId="0" fontId="24" fillId="0" borderId="0" xfId="0" applyFont="1" applyBorder="1" applyAlignment="1">
      <alignment horizontal="right"/>
    </xf>
    <xf numFmtId="0" fontId="20" fillId="0" borderId="0" xfId="0" applyFont="1" applyBorder="1" applyAlignment="1">
      <alignment horizontal="right"/>
    </xf>
    <xf numFmtId="0" fontId="20" fillId="0" borderId="0" xfId="0" applyFont="1" applyAlignment="1">
      <alignment horizontal="right"/>
    </xf>
    <xf numFmtId="0" fontId="42" fillId="0" borderId="0" xfId="0" applyFont="1"/>
    <xf numFmtId="169" fontId="20" fillId="0" borderId="0" xfId="0" applyNumberFormat="1" applyFont="1" applyFill="1"/>
    <xf numFmtId="0" fontId="24" fillId="0" borderId="1" xfId="0" applyFont="1" applyFill="1" applyBorder="1" applyAlignment="1">
      <alignment horizontal="right"/>
    </xf>
    <xf numFmtId="169" fontId="20" fillId="0" borderId="0" xfId="5" applyNumberFormat="1" applyFont="1" applyFill="1"/>
    <xf numFmtId="9" fontId="20" fillId="0" borderId="0" xfId="5" applyNumberFormat="1" applyFont="1" applyFill="1"/>
    <xf numFmtId="0" fontId="44" fillId="0" borderId="0" xfId="0" applyFont="1" applyFill="1" applyAlignment="1">
      <alignment horizontal="left"/>
    </xf>
    <xf numFmtId="0" fontId="27" fillId="0" borderId="0" xfId="7" applyNumberFormat="1" applyFont="1" applyAlignment="1">
      <alignment horizontal="center"/>
    </xf>
    <xf numFmtId="0" fontId="28" fillId="0" borderId="0" xfId="6" applyNumberFormat="1" applyAlignment="1">
      <alignment horizontal="center"/>
    </xf>
    <xf numFmtId="0" fontId="28" fillId="0" borderId="0" xfId="6" applyAlignment="1">
      <alignment horizontal="center"/>
    </xf>
    <xf numFmtId="0" fontId="27" fillId="0" borderId="0" xfId="7" applyNumberFormat="1" applyBorder="1" applyAlignment="1">
      <alignment horizontal="center"/>
    </xf>
    <xf numFmtId="0" fontId="28" fillId="0" borderId="0" xfId="6" applyNumberFormat="1" applyBorder="1" applyAlignment="1">
      <alignment horizontal="center"/>
    </xf>
    <xf numFmtId="0" fontId="40" fillId="0" borderId="0" xfId="0" applyFont="1" applyAlignment="1"/>
    <xf numFmtId="15" fontId="41" fillId="0" borderId="0" xfId="0" quotePrefix="1" applyNumberFormat="1" applyFont="1" applyAlignment="1"/>
    <xf numFmtId="0" fontId="32" fillId="0" borderId="0" xfId="6" applyFont="1" applyAlignment="1">
      <alignment horizontal="left"/>
    </xf>
    <xf numFmtId="176" fontId="28" fillId="0" borderId="0" xfId="6" applyNumberFormat="1"/>
    <xf numFmtId="0" fontId="20" fillId="0" borderId="1" xfId="0" applyFont="1" applyBorder="1"/>
    <xf numFmtId="0" fontId="24" fillId="0" borderId="0" xfId="0" applyFont="1" applyFill="1" applyBorder="1" applyAlignment="1">
      <alignment horizontal="right"/>
    </xf>
    <xf numFmtId="174" fontId="20" fillId="0" borderId="0" xfId="5" applyNumberFormat="1" applyFont="1" applyFill="1"/>
    <xf numFmtId="0" fontId="45" fillId="0" borderId="0" xfId="0" applyFont="1" applyFill="1"/>
    <xf numFmtId="0" fontId="20" fillId="0" borderId="1" xfId="0" applyFont="1" applyFill="1" applyBorder="1"/>
    <xf numFmtId="169" fontId="20" fillId="0" borderId="1" xfId="0" applyNumberFormat="1" applyFont="1" applyFill="1" applyBorder="1"/>
    <xf numFmtId="0" fontId="44" fillId="0" borderId="1" xfId="0" applyFont="1" applyFill="1" applyBorder="1" applyAlignment="1">
      <alignment horizontal="left"/>
    </xf>
    <xf numFmtId="169" fontId="20" fillId="0" borderId="0" xfId="5" applyNumberFormat="1" applyFont="1" applyFill="1" applyAlignment="1">
      <alignment horizontal="right"/>
    </xf>
    <xf numFmtId="0" fontId="20" fillId="0" borderId="0" xfId="0" applyFont="1" applyFill="1" applyAlignment="1"/>
    <xf numFmtId="166" fontId="20" fillId="0" borderId="0" xfId="1" applyNumberFormat="1" applyFont="1" applyFill="1" applyAlignment="1"/>
    <xf numFmtId="0" fontId="24" fillId="0" borderId="0" xfId="0" applyFont="1" applyFill="1" applyBorder="1" applyAlignment="1">
      <alignment horizontal="center"/>
    </xf>
    <xf numFmtId="0" fontId="20" fillId="0" borderId="0" xfId="0" applyFont="1" applyFill="1" applyBorder="1" applyAlignment="1"/>
    <xf numFmtId="166" fontId="20" fillId="0" borderId="0" xfId="1" applyNumberFormat="1" applyFont="1" applyFill="1" applyBorder="1" applyAlignment="1">
      <alignment horizontal="center"/>
    </xf>
    <xf numFmtId="166" fontId="20" fillId="0" borderId="0" xfId="1" applyNumberFormat="1" applyFont="1" applyFill="1" applyBorder="1" applyAlignment="1"/>
    <xf numFmtId="169" fontId="20" fillId="0" borderId="0" xfId="5" applyNumberFormat="1" applyFont="1" applyFill="1" applyBorder="1" applyAlignment="1">
      <alignment horizontal="right"/>
    </xf>
    <xf numFmtId="0" fontId="24" fillId="0" borderId="0" xfId="0" quotePrefix="1" applyFont="1" applyAlignment="1">
      <alignment horizontal="right"/>
    </xf>
    <xf numFmtId="0" fontId="32" fillId="0" borderId="0" xfId="7" applyNumberFormat="1" applyFont="1" applyAlignment="1">
      <alignment horizontal="centerContinuous"/>
    </xf>
    <xf numFmtId="0" fontId="46" fillId="0" borderId="0" xfId="7" applyNumberFormat="1" applyFont="1" applyAlignment="1">
      <alignment horizontal="centerContinuous"/>
    </xf>
    <xf numFmtId="0" fontId="34" fillId="0" borderId="0" xfId="6" applyNumberFormat="1" applyFont="1"/>
    <xf numFmtId="0" fontId="34" fillId="0" borderId="0" xfId="6" applyNumberFormat="1" applyFont="1" applyAlignment="1">
      <alignment horizontal="center"/>
    </xf>
    <xf numFmtId="0" fontId="34" fillId="0" borderId="1" xfId="6" applyNumberFormat="1" applyFont="1" applyBorder="1" applyAlignment="1">
      <alignment horizontal="center"/>
    </xf>
    <xf numFmtId="0" fontId="32" fillId="0" borderId="0" xfId="10" quotePrefix="1" applyNumberFormat="1" applyFont="1" applyBorder="1" applyAlignment="1">
      <alignment horizontal="center"/>
    </xf>
    <xf numFmtId="0" fontId="32" fillId="0" borderId="0" xfId="8" applyFont="1" applyAlignment="1">
      <alignment horizontal="left"/>
    </xf>
    <xf numFmtId="0" fontId="32" fillId="0" borderId="0" xfId="8" quotePrefix="1" applyFont="1" applyAlignment="1">
      <alignment horizontal="center"/>
    </xf>
    <xf numFmtId="0" fontId="34" fillId="0" borderId="0" xfId="6" applyFont="1" applyAlignment="1">
      <alignment horizontal="center"/>
    </xf>
    <xf numFmtId="172" fontId="34" fillId="0" borderId="0" xfId="6" applyNumberFormat="1" applyFont="1"/>
    <xf numFmtId="0" fontId="34" fillId="0" borderId="0" xfId="6" applyFont="1" applyAlignment="1">
      <alignment horizontal="left"/>
    </xf>
    <xf numFmtId="170" fontId="34" fillId="0" borderId="0" xfId="6" applyNumberFormat="1" applyFont="1" applyAlignment="1">
      <alignment horizontal="right"/>
    </xf>
    <xf numFmtId="169" fontId="34" fillId="0" borderId="0" xfId="6" applyNumberFormat="1" applyFont="1"/>
    <xf numFmtId="169" fontId="34" fillId="0" borderId="0" xfId="6" applyNumberFormat="1" applyFont="1" applyBorder="1"/>
    <xf numFmtId="0" fontId="34" fillId="0" borderId="0" xfId="6" quotePrefix="1" applyFont="1" applyAlignment="1">
      <alignment horizontal="center"/>
    </xf>
    <xf numFmtId="170" fontId="34" fillId="0" borderId="0" xfId="6" applyNumberFormat="1" applyFont="1" applyBorder="1" applyAlignment="1">
      <alignment horizontal="right"/>
    </xf>
    <xf numFmtId="169" fontId="34" fillId="0" borderId="0" xfId="6" quotePrefix="1" applyNumberFormat="1" applyFont="1" applyAlignment="1">
      <alignment horizontal="right"/>
    </xf>
    <xf numFmtId="0" fontId="34" fillId="0" borderId="1" xfId="6" applyFont="1" applyBorder="1" applyAlignment="1">
      <alignment horizontal="center"/>
    </xf>
    <xf numFmtId="170" fontId="34" fillId="0" borderId="1" xfId="6" applyNumberFormat="1" applyFont="1" applyBorder="1" applyAlignment="1">
      <alignment horizontal="right"/>
    </xf>
    <xf numFmtId="170" fontId="34" fillId="0" borderId="1" xfId="6" quotePrefix="1" applyNumberFormat="1" applyFont="1" applyBorder="1" applyAlignment="1">
      <alignment horizontal="right"/>
    </xf>
    <xf numFmtId="172" fontId="34" fillId="0" borderId="0" xfId="6" quotePrefix="1" applyNumberFormat="1" applyFont="1" applyBorder="1" applyAlignment="1">
      <alignment horizontal="fill"/>
    </xf>
    <xf numFmtId="172" fontId="34" fillId="0" borderId="0" xfId="6" quotePrefix="1" applyNumberFormat="1" applyFont="1" applyAlignment="1">
      <alignment horizontal="fill"/>
    </xf>
    <xf numFmtId="177" fontId="20" fillId="0" borderId="0" xfId="1" applyNumberFormat="1" applyFont="1" applyFill="1" applyBorder="1" applyAlignment="1">
      <alignment horizontal="center"/>
    </xf>
    <xf numFmtId="177" fontId="20" fillId="0" borderId="0" xfId="1" applyNumberFormat="1" applyFont="1" applyFill="1" applyAlignment="1">
      <alignment horizontal="center"/>
    </xf>
    <xf numFmtId="178" fontId="20" fillId="0" borderId="0" xfId="1" applyNumberFormat="1" applyFont="1" applyFill="1" applyBorder="1" applyAlignment="1">
      <alignment horizontal="center"/>
    </xf>
    <xf numFmtId="178" fontId="20" fillId="0" borderId="0" xfId="1" applyNumberFormat="1" applyFont="1" applyFill="1" applyAlignment="1">
      <alignment horizontal="center"/>
    </xf>
    <xf numFmtId="179" fontId="20" fillId="0" borderId="0" xfId="1" applyNumberFormat="1" applyFont="1" applyFill="1"/>
    <xf numFmtId="179" fontId="20" fillId="0" borderId="2" xfId="1" applyNumberFormat="1" applyFont="1" applyFill="1" applyBorder="1"/>
    <xf numFmtId="169" fontId="24" fillId="0" borderId="0" xfId="0" quotePrefix="1" applyNumberFormat="1" applyFont="1" applyFill="1" applyAlignment="1">
      <alignment horizontal="right"/>
    </xf>
    <xf numFmtId="164" fontId="20" fillId="0" borderId="0" xfId="2" applyFont="1" applyFill="1"/>
    <xf numFmtId="164" fontId="20" fillId="0" borderId="2" xfId="2" applyFont="1" applyFill="1" applyBorder="1"/>
    <xf numFmtId="0" fontId="20" fillId="0" borderId="4" xfId="0" applyFont="1" applyBorder="1" applyAlignment="1">
      <alignment horizontal="center"/>
    </xf>
    <xf numFmtId="0" fontId="47" fillId="0" borderId="0" xfId="0" applyFont="1" applyAlignment="1"/>
    <xf numFmtId="0" fontId="48" fillId="0" borderId="0" xfId="0" applyFont="1" applyAlignment="1"/>
    <xf numFmtId="0" fontId="18" fillId="0" borderId="0" xfId="3" applyAlignment="1" applyProtection="1"/>
    <xf numFmtId="0" fontId="50" fillId="0" borderId="0" xfId="0" applyFont="1" applyAlignment="1"/>
    <xf numFmtId="177" fontId="20" fillId="0" borderId="2" xfId="2" applyNumberFormat="1" applyFont="1" applyFill="1" applyBorder="1"/>
    <xf numFmtId="177" fontId="20" fillId="0" borderId="0" xfId="2" applyNumberFormat="1" applyFont="1" applyFill="1"/>
    <xf numFmtId="0" fontId="28" fillId="0" borderId="0" xfId="6" applyNumberFormat="1" applyFill="1"/>
    <xf numFmtId="0" fontId="29" fillId="0" borderId="0" xfId="10" applyNumberFormat="1" applyFont="1" applyFill="1" applyAlignment="1">
      <alignment horizontal="right"/>
    </xf>
    <xf numFmtId="0" fontId="29" fillId="0" borderId="0" xfId="10" applyNumberFormat="1" applyFont="1" applyFill="1" applyBorder="1" applyAlignment="1">
      <alignment horizontal="right"/>
    </xf>
    <xf numFmtId="0" fontId="28" fillId="0" borderId="0" xfId="6" applyFill="1"/>
    <xf numFmtId="172" fontId="28" fillId="0" borderId="0" xfId="6" applyNumberFormat="1" applyFill="1"/>
    <xf numFmtId="172" fontId="28" fillId="0" borderId="0" xfId="6" applyNumberFormat="1" applyFill="1" applyBorder="1"/>
    <xf numFmtId="172" fontId="28" fillId="0" borderId="0" xfId="6" applyNumberFormat="1" applyFill="1" applyAlignment="1">
      <alignment horizontal="center"/>
    </xf>
    <xf numFmtId="172" fontId="28" fillId="0" borderId="0" xfId="6" applyNumberFormat="1" applyFill="1" applyBorder="1" applyAlignment="1">
      <alignment horizontal="center"/>
    </xf>
    <xf numFmtId="0" fontId="28" fillId="0" borderId="3" xfId="6" applyFont="1" applyFill="1" applyBorder="1" applyAlignment="1">
      <alignment horizontal="left"/>
    </xf>
    <xf numFmtId="0" fontId="28" fillId="0" borderId="0" xfId="6" applyFont="1" applyFill="1" applyAlignment="1">
      <alignment horizontal="left"/>
    </xf>
    <xf numFmtId="0" fontId="28" fillId="0" borderId="1" xfId="6" applyFont="1" applyFill="1" applyBorder="1" applyAlignment="1">
      <alignment horizontal="left"/>
    </xf>
    <xf numFmtId="166" fontId="20" fillId="0" borderId="0" xfId="1" applyNumberFormat="1" applyFont="1" applyFill="1" applyBorder="1" applyAlignment="1" applyProtection="1">
      <alignment horizontal="right"/>
      <protection locked="0"/>
    </xf>
    <xf numFmtId="0" fontId="28" fillId="0" borderId="2" xfId="6" applyFont="1" applyFill="1" applyBorder="1" applyAlignment="1">
      <alignment horizontal="left"/>
    </xf>
    <xf numFmtId="174" fontId="20" fillId="0" borderId="0" xfId="0" applyNumberFormat="1" applyFont="1" applyFill="1" applyProtection="1">
      <protection locked="0"/>
    </xf>
    <xf numFmtId="172" fontId="28" fillId="0" borderId="0" xfId="6" quotePrefix="1" applyNumberFormat="1" applyFill="1" applyAlignment="1">
      <alignment horizontal="center"/>
    </xf>
    <xf numFmtId="172" fontId="28" fillId="0" borderId="0" xfId="6" quotePrefix="1" applyNumberFormat="1" applyFill="1" applyBorder="1" applyAlignment="1">
      <alignment horizontal="center"/>
    </xf>
    <xf numFmtId="177" fontId="25" fillId="0" borderId="0" xfId="0" applyNumberFormat="1" applyFont="1"/>
    <xf numFmtId="166" fontId="20" fillId="0" borderId="0" xfId="1" applyNumberFormat="1" applyFont="1" applyFill="1" applyBorder="1"/>
    <xf numFmtId="166" fontId="20" fillId="0" borderId="0" xfId="0" applyNumberFormat="1" applyFont="1" applyAlignment="1">
      <alignment horizontal="center"/>
    </xf>
    <xf numFmtId="166" fontId="20" fillId="0" borderId="5" xfId="0" applyNumberFormat="1" applyFont="1" applyBorder="1" applyAlignment="1">
      <alignment horizontal="center"/>
    </xf>
    <xf numFmtId="0" fontId="20" fillId="0" borderId="0" xfId="0" applyFont="1" applyFill="1" applyBorder="1" applyAlignment="1">
      <alignment horizontal="center"/>
    </xf>
    <xf numFmtId="0" fontId="24" fillId="0" borderId="0" xfId="0" quotePrefix="1" applyFont="1" applyFill="1" applyAlignment="1">
      <alignment horizontal="right"/>
    </xf>
    <xf numFmtId="168" fontId="20" fillId="0" borderId="0" xfId="0" applyNumberFormat="1" applyFont="1" applyFill="1" applyBorder="1" applyAlignment="1">
      <alignment horizontal="center"/>
    </xf>
    <xf numFmtId="167" fontId="20" fillId="0" borderId="0" xfId="1" applyNumberFormat="1" applyFont="1" applyFill="1"/>
    <xf numFmtId="167" fontId="20" fillId="0" borderId="2" xfId="1" applyNumberFormat="1" applyFont="1" applyFill="1" applyBorder="1"/>
    <xf numFmtId="165" fontId="20" fillId="0" borderId="0" xfId="0" applyNumberFormat="1" applyFont="1" applyFill="1" applyBorder="1"/>
    <xf numFmtId="165" fontId="20" fillId="0" borderId="0" xfId="0" applyNumberFormat="1" applyFont="1" applyFill="1"/>
    <xf numFmtId="0" fontId="20" fillId="0" borderId="0" xfId="0" applyFont="1" applyAlignment="1">
      <alignment wrapText="1"/>
    </xf>
    <xf numFmtId="0" fontId="24" fillId="0" borderId="0" xfId="0" applyFont="1" applyAlignment="1" applyProtection="1">
      <protection locked="0"/>
    </xf>
    <xf numFmtId="177" fontId="20" fillId="0" borderId="0" xfId="1" applyNumberFormat="1" applyFont="1" applyFill="1" applyBorder="1" applyAlignment="1">
      <alignment horizontal="right"/>
    </xf>
    <xf numFmtId="177" fontId="20" fillId="0" borderId="0" xfId="1" applyNumberFormat="1" applyFont="1" applyFill="1" applyAlignment="1">
      <alignment horizontal="right"/>
    </xf>
    <xf numFmtId="178" fontId="20" fillId="0" borderId="0" xfId="1" applyNumberFormat="1" applyFont="1" applyFill="1" applyBorder="1" applyAlignment="1">
      <alignment horizontal="right"/>
    </xf>
    <xf numFmtId="169" fontId="20" fillId="0" borderId="0" xfId="5" applyNumberFormat="1" applyFont="1" applyFill="1" applyAlignment="1"/>
    <xf numFmtId="166" fontId="20" fillId="0" borderId="0" xfId="1" applyNumberFormat="1" applyFont="1" applyAlignment="1">
      <alignment horizontal="center"/>
    </xf>
    <xf numFmtId="177" fontId="20" fillId="0" borderId="2" xfId="1" applyNumberFormat="1" applyFont="1" applyFill="1" applyBorder="1" applyAlignment="1">
      <alignment horizontal="center"/>
    </xf>
    <xf numFmtId="0" fontId="22" fillId="0" borderId="0" xfId="0" applyFont="1" applyAlignment="1"/>
    <xf numFmtId="166" fontId="20" fillId="0" borderId="1" xfId="1" applyNumberFormat="1" applyFont="1" applyBorder="1" applyAlignment="1">
      <alignment horizontal="center"/>
    </xf>
    <xf numFmtId="0" fontId="24" fillId="0" borderId="0" xfId="0" quotePrefix="1" applyFont="1" applyBorder="1" applyAlignment="1">
      <alignment horizontal="right"/>
    </xf>
    <xf numFmtId="0" fontId="52" fillId="0" borderId="0" xfId="0" applyFont="1"/>
    <xf numFmtId="177" fontId="52" fillId="0" borderId="0" xfId="0" applyNumberFormat="1" applyFont="1"/>
    <xf numFmtId="177" fontId="51" fillId="0" borderId="0" xfId="1" applyNumberFormat="1" applyFont="1" applyFill="1" applyBorder="1" applyAlignment="1">
      <alignment horizontal="center"/>
    </xf>
    <xf numFmtId="169" fontId="51" fillId="0" borderId="0" xfId="5" applyNumberFormat="1" applyFont="1" applyFill="1" applyAlignment="1">
      <alignment horizontal="right"/>
    </xf>
    <xf numFmtId="178" fontId="51" fillId="0" borderId="0" xfId="1" applyNumberFormat="1" applyFont="1" applyFill="1" applyBorder="1" applyAlignment="1">
      <alignment horizontal="right"/>
    </xf>
    <xf numFmtId="0" fontId="51" fillId="0" borderId="0" xfId="0" applyFont="1"/>
    <xf numFmtId="0" fontId="23" fillId="0" borderId="0" xfId="0" applyFont="1" applyAlignment="1"/>
    <xf numFmtId="0" fontId="23" fillId="0" borderId="0" xfId="0" applyFont="1" applyBorder="1" applyAlignment="1"/>
    <xf numFmtId="0" fontId="23" fillId="0" borderId="0" xfId="0" quotePrefix="1" applyFont="1" applyAlignment="1">
      <alignment horizontal="right"/>
    </xf>
    <xf numFmtId="0" fontId="23" fillId="0" borderId="0" xfId="0" quotePrefix="1" applyFont="1" applyBorder="1" applyAlignment="1">
      <alignment horizontal="right"/>
    </xf>
    <xf numFmtId="0" fontId="51" fillId="0" borderId="0" xfId="0" applyFont="1" applyAlignment="1">
      <alignment horizontal="right"/>
    </xf>
    <xf numFmtId="0" fontId="23" fillId="0" borderId="0" xfId="0" applyFont="1" applyAlignment="1" applyProtection="1">
      <alignment horizontal="right"/>
      <protection locked="0"/>
    </xf>
    <xf numFmtId="0" fontId="53" fillId="0" borderId="0" xfId="0" applyFont="1" applyFill="1"/>
    <xf numFmtId="0" fontId="23" fillId="0" borderId="0" xfId="0" applyFont="1" applyAlignment="1" applyProtection="1">
      <protection locked="0"/>
    </xf>
    <xf numFmtId="0" fontId="53" fillId="0" borderId="0" xfId="0" applyFont="1" applyFill="1" applyBorder="1"/>
    <xf numFmtId="0" fontId="23" fillId="0" borderId="0" xfId="0" applyFont="1" applyFill="1" applyBorder="1" applyAlignment="1">
      <alignment horizontal="right"/>
    </xf>
    <xf numFmtId="0" fontId="51" fillId="0" borderId="0" xfId="0" applyFont="1" applyBorder="1"/>
    <xf numFmtId="0" fontId="51" fillId="0" borderId="1" xfId="0" applyFont="1" applyBorder="1"/>
    <xf numFmtId="0" fontId="23" fillId="0" borderId="1" xfId="0" applyFont="1" applyFill="1" applyBorder="1" applyAlignment="1">
      <alignment horizontal="right"/>
    </xf>
    <xf numFmtId="0" fontId="23" fillId="0" borderId="1" xfId="0" applyFont="1" applyBorder="1" applyAlignment="1" applyProtection="1">
      <protection locked="0"/>
    </xf>
    <xf numFmtId="0" fontId="51" fillId="0" borderId="0" xfId="0" applyFont="1" applyFill="1"/>
    <xf numFmtId="0" fontId="51" fillId="0" borderId="0" xfId="0" applyFont="1" applyFill="1" applyBorder="1" applyAlignment="1"/>
    <xf numFmtId="0" fontId="22" fillId="0" borderId="1" xfId="0" applyFont="1" applyFill="1" applyBorder="1" applyAlignment="1">
      <alignment horizontal="right"/>
    </xf>
    <xf numFmtId="177" fontId="51" fillId="0" borderId="0" xfId="1" applyNumberFormat="1" applyFont="1" applyFill="1" applyAlignment="1">
      <alignment horizontal="center"/>
    </xf>
    <xf numFmtId="166" fontId="51" fillId="0" borderId="0" xfId="1" applyNumberFormat="1" applyFont="1" applyAlignment="1">
      <alignment horizontal="center"/>
    </xf>
    <xf numFmtId="166" fontId="51" fillId="0" borderId="0" xfId="1" applyNumberFormat="1" applyFont="1" applyBorder="1" applyAlignment="1">
      <alignment horizontal="center"/>
    </xf>
    <xf numFmtId="0" fontId="51" fillId="0" borderId="0" xfId="0" applyFont="1" applyFill="1" applyAlignment="1"/>
    <xf numFmtId="177" fontId="51" fillId="0" borderId="0" xfId="1" applyNumberFormat="1" applyFont="1" applyFill="1" applyAlignment="1"/>
    <xf numFmtId="166" fontId="51" fillId="0" borderId="0" xfId="1" applyNumberFormat="1" applyFont="1"/>
    <xf numFmtId="0" fontId="51" fillId="0" borderId="0" xfId="0" applyFont="1" applyFill="1" applyBorder="1"/>
    <xf numFmtId="177" fontId="51" fillId="0" borderId="0" xfId="1" applyNumberFormat="1" applyFont="1" applyFill="1" applyBorder="1" applyAlignment="1">
      <alignment horizontal="right"/>
    </xf>
    <xf numFmtId="166" fontId="51" fillId="0" borderId="0" xfId="1" applyNumberFormat="1" applyFont="1" applyBorder="1"/>
    <xf numFmtId="166" fontId="51" fillId="0" borderId="0" xfId="1" applyNumberFormat="1" applyFont="1" applyFill="1" applyAlignment="1"/>
    <xf numFmtId="166" fontId="51" fillId="0" borderId="0" xfId="1" applyNumberFormat="1" applyFont="1" applyFill="1" applyBorder="1" applyAlignment="1">
      <alignment horizontal="center"/>
    </xf>
    <xf numFmtId="166" fontId="51" fillId="0" borderId="0" xfId="1" applyNumberFormat="1" applyFont="1" applyFill="1" applyBorder="1" applyAlignment="1"/>
    <xf numFmtId="169" fontId="51" fillId="0" borderId="0" xfId="5" applyNumberFormat="1" applyFont="1"/>
    <xf numFmtId="169" fontId="51" fillId="0" borderId="0" xfId="5" applyNumberFormat="1" applyFont="1" applyFill="1" applyBorder="1" applyAlignment="1">
      <alignment horizontal="right"/>
    </xf>
    <xf numFmtId="169" fontId="51" fillId="0" borderId="0" xfId="5" applyNumberFormat="1" applyFont="1" applyFill="1" applyAlignment="1"/>
    <xf numFmtId="0" fontId="51" fillId="0" borderId="1" xfId="0" applyFont="1" applyFill="1" applyBorder="1"/>
    <xf numFmtId="169" fontId="51" fillId="0" borderId="1" xfId="0" applyNumberFormat="1" applyFont="1" applyFill="1" applyBorder="1"/>
    <xf numFmtId="0" fontId="54" fillId="0" borderId="1" xfId="0" applyFont="1" applyFill="1" applyBorder="1" applyAlignment="1">
      <alignment horizontal="left"/>
    </xf>
    <xf numFmtId="169" fontId="51" fillId="0" borderId="0" xfId="0" applyNumberFormat="1" applyFont="1" applyFill="1"/>
    <xf numFmtId="0" fontId="54" fillId="0" borderId="0" xfId="0" applyFont="1" applyFill="1" applyAlignment="1">
      <alignment horizontal="left"/>
    </xf>
    <xf numFmtId="169"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6" fontId="51" fillId="0" borderId="0" xfId="1" applyNumberFormat="1" applyFont="1" applyFill="1"/>
    <xf numFmtId="179" fontId="51" fillId="0" borderId="0" xfId="1" applyNumberFormat="1" applyFont="1" applyFill="1"/>
    <xf numFmtId="164" fontId="51" fillId="0" borderId="0" xfId="2" applyFont="1" applyFill="1"/>
    <xf numFmtId="166" fontId="51" fillId="0" borderId="0" xfId="1" applyNumberFormat="1" applyFont="1" applyProtection="1">
      <protection locked="0"/>
    </xf>
    <xf numFmtId="179" fontId="51" fillId="0" borderId="2" xfId="1" applyNumberFormat="1" applyFont="1" applyFill="1" applyBorder="1"/>
    <xf numFmtId="169" fontId="51" fillId="0" borderId="0" xfId="5" applyNumberFormat="1" applyFont="1" applyFill="1"/>
    <xf numFmtId="9" fontId="51" fillId="0" borderId="0" xfId="5" applyNumberFormat="1" applyFont="1" applyFill="1"/>
    <xf numFmtId="177" fontId="51" fillId="0" borderId="0" xfId="2" applyNumberFormat="1" applyFont="1" applyFill="1"/>
    <xf numFmtId="166" fontId="51" fillId="0" borderId="0" xfId="1" applyNumberFormat="1" applyFont="1" applyFill="1" applyBorder="1"/>
    <xf numFmtId="177" fontId="51" fillId="0" borderId="2" xfId="2" applyNumberFormat="1" applyFont="1" applyFill="1" applyBorder="1"/>
    <xf numFmtId="164" fontId="51" fillId="0" borderId="2" xfId="2" applyFont="1" applyFill="1" applyBorder="1"/>
    <xf numFmtId="0" fontId="21" fillId="0" borderId="0" xfId="0" applyFont="1"/>
    <xf numFmtId="0" fontId="22" fillId="0" borderId="0" xfId="0" applyFont="1" applyAlignment="1" applyProtection="1">
      <alignment horizontal="right"/>
      <protection locked="0"/>
    </xf>
    <xf numFmtId="0" fontId="55" fillId="0" borderId="0" xfId="0" applyFont="1" applyFill="1"/>
    <xf numFmtId="0" fontId="39" fillId="0" borderId="1" xfId="0" applyFont="1" applyBorder="1"/>
    <xf numFmtId="0" fontId="39" fillId="0" borderId="0" xfId="0" applyFont="1" applyFill="1"/>
    <xf numFmtId="166" fontId="39" fillId="0" borderId="0" xfId="1" applyNumberFormat="1" applyFont="1"/>
    <xf numFmtId="0" fontId="39" fillId="0" borderId="0" xfId="0" applyFont="1" applyFill="1" applyBorder="1"/>
    <xf numFmtId="0" fontId="39" fillId="0" borderId="1" xfId="0" applyFont="1" applyFill="1" applyBorder="1"/>
    <xf numFmtId="169" fontId="22" fillId="0" borderId="0" xfId="0" quotePrefix="1" applyNumberFormat="1" applyFont="1" applyFill="1" applyAlignment="1">
      <alignment horizontal="right"/>
    </xf>
    <xf numFmtId="0" fontId="22" fillId="0" borderId="1" xfId="0" applyFont="1" applyBorder="1" applyAlignment="1" applyProtection="1">
      <alignment horizontal="right"/>
      <protection locked="0"/>
    </xf>
    <xf numFmtId="166" fontId="39" fillId="0" borderId="0" xfId="1" applyNumberFormat="1" applyFont="1" applyFill="1"/>
    <xf numFmtId="179" fontId="39" fillId="0" borderId="0" xfId="1" applyNumberFormat="1" applyFont="1" applyFill="1"/>
    <xf numFmtId="164" fontId="39" fillId="0" borderId="0" xfId="2" applyFont="1" applyFill="1"/>
    <xf numFmtId="166" fontId="39" fillId="0" borderId="0" xfId="1" applyNumberFormat="1" applyFont="1" applyProtection="1">
      <protection locked="0"/>
    </xf>
    <xf numFmtId="179" fontId="39" fillId="0" borderId="2" xfId="1" applyNumberFormat="1" applyFont="1" applyFill="1" applyBorder="1"/>
    <xf numFmtId="169" fontId="39" fillId="0" borderId="0" xfId="5" applyNumberFormat="1" applyFont="1" applyFill="1"/>
    <xf numFmtId="9" fontId="39" fillId="0" borderId="0" xfId="5" applyNumberFormat="1" applyFont="1" applyFill="1"/>
    <xf numFmtId="177" fontId="39" fillId="0" borderId="0" xfId="2" applyNumberFormat="1" applyFont="1" applyFill="1"/>
    <xf numFmtId="166" fontId="39" fillId="0" borderId="0" xfId="1" applyNumberFormat="1" applyFont="1" applyFill="1" applyBorder="1"/>
    <xf numFmtId="177" fontId="39" fillId="0" borderId="2" xfId="2" applyNumberFormat="1" applyFont="1" applyFill="1" applyBorder="1"/>
    <xf numFmtId="169" fontId="51" fillId="0" borderId="0" xfId="0" applyNumberFormat="1" applyFont="1" applyFill="1" applyBorder="1"/>
    <xf numFmtId="0" fontId="54" fillId="0" borderId="0" xfId="0" applyFont="1" applyFill="1" applyBorder="1" applyAlignment="1">
      <alignment horizontal="left"/>
    </xf>
    <xf numFmtId="0" fontId="0" fillId="0" borderId="1" xfId="0" applyBorder="1"/>
    <xf numFmtId="0" fontId="22" fillId="0" borderId="0" xfId="0" applyFont="1" applyFill="1"/>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1" fillId="0" borderId="0" xfId="0" applyFont="1" applyAlignment="1" applyProtection="1">
      <alignment horizontal="right"/>
      <protection locked="0"/>
    </xf>
    <xf numFmtId="166" fontId="51" fillId="0" borderId="0" xfId="1" applyNumberFormat="1" applyFont="1" applyAlignment="1" applyProtection="1">
      <alignment horizontal="center" vertical="center"/>
      <protection locked="0"/>
    </xf>
    <xf numFmtId="166" fontId="51" fillId="0" borderId="0" xfId="1" applyNumberFormat="1" applyFont="1" applyAlignment="1" applyProtection="1">
      <alignment horizontal="right"/>
      <protection locked="0"/>
    </xf>
    <xf numFmtId="0" fontId="51" fillId="0" borderId="1" xfId="0" applyFont="1" applyBorder="1" applyAlignment="1" applyProtection="1">
      <alignment horizontal="center"/>
      <protection locked="0"/>
    </xf>
    <xf numFmtId="166" fontId="51" fillId="0" borderId="1" xfId="1" applyNumberFormat="1" applyFont="1" applyBorder="1" applyAlignment="1" applyProtection="1">
      <alignment horizontal="center" vertical="center"/>
      <protection locked="0"/>
    </xf>
    <xf numFmtId="166" fontId="51" fillId="0" borderId="1" xfId="1" applyNumberFormat="1" applyFont="1" applyBorder="1" applyAlignment="1" applyProtection="1">
      <alignment horizontal="center"/>
      <protection locked="0"/>
    </xf>
    <xf numFmtId="166" fontId="51" fillId="0" borderId="1" xfId="1" applyNumberFormat="1" applyFont="1" applyBorder="1" applyAlignment="1" applyProtection="1">
      <alignment horizontal="right"/>
      <protection locked="0"/>
    </xf>
    <xf numFmtId="0" fontId="51" fillId="0" borderId="0" xfId="0" applyFont="1" applyBorder="1" applyAlignment="1" applyProtection="1">
      <alignment horizontal="center"/>
      <protection locked="0"/>
    </xf>
    <xf numFmtId="166" fontId="51" fillId="0" borderId="0" xfId="1" applyNumberFormat="1" applyFont="1" applyBorder="1" applyAlignment="1" applyProtection="1">
      <alignment horizontal="center"/>
      <protection locked="0"/>
    </xf>
    <xf numFmtId="166" fontId="51" fillId="0" borderId="0" xfId="1" applyNumberFormat="1" applyFont="1" applyBorder="1" applyAlignment="1" applyProtection="1">
      <alignment horizontal="right"/>
      <protection locked="0"/>
    </xf>
    <xf numFmtId="0" fontId="23" fillId="0" borderId="0" xfId="0" applyFont="1" applyProtection="1">
      <protection locked="0"/>
    </xf>
    <xf numFmtId="166" fontId="51" fillId="0" borderId="0" xfId="1" applyNumberFormat="1" applyFont="1" applyFill="1" applyAlignment="1" applyProtection="1">
      <alignment horizontal="center"/>
      <protection locked="0"/>
    </xf>
    <xf numFmtId="0" fontId="51" fillId="0" borderId="6" xfId="0" applyFont="1" applyBorder="1" applyAlignment="1" applyProtection="1">
      <alignment horizontal="right"/>
      <protection locked="0"/>
    </xf>
    <xf numFmtId="166" fontId="51" fillId="0" borderId="0" xfId="1" applyNumberFormat="1" applyFont="1" applyFill="1" applyBorder="1" applyAlignment="1" applyProtection="1">
      <alignment horizontal="center"/>
      <protection locked="0"/>
    </xf>
    <xf numFmtId="0" fontId="51" fillId="0" borderId="3" xfId="0" applyFont="1" applyBorder="1" applyAlignment="1" applyProtection="1">
      <alignment horizontal="center"/>
      <protection locked="0"/>
    </xf>
    <xf numFmtId="0" fontId="51" fillId="0" borderId="0" xfId="0" applyFont="1" applyAlignment="1" applyProtection="1">
      <protection locked="0"/>
    </xf>
    <xf numFmtId="0" fontId="51" fillId="0" borderId="1" xfId="0" applyFont="1" applyFill="1" applyBorder="1" applyAlignment="1" applyProtection="1">
      <protection locked="0"/>
    </xf>
    <xf numFmtId="0" fontId="51" fillId="0" borderId="0" xfId="0" applyFont="1" applyBorder="1" applyProtection="1">
      <protection locked="0"/>
    </xf>
    <xf numFmtId="0" fontId="51" fillId="0" borderId="3" xfId="0" applyFont="1" applyBorder="1" applyAlignment="1" applyProtection="1">
      <protection locked="0"/>
    </xf>
    <xf numFmtId="165" fontId="51" fillId="0" borderId="0" xfId="1" applyFont="1" applyFill="1" applyAlignment="1" applyProtection="1">
      <alignment horizontal="center"/>
      <protection locked="0"/>
    </xf>
    <xf numFmtId="0" fontId="51" fillId="0" borderId="0" xfId="0" applyFont="1" applyFill="1" applyProtection="1">
      <protection locked="0"/>
    </xf>
    <xf numFmtId="0" fontId="51" fillId="0" borderId="0" xfId="0" applyFont="1" applyFill="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7" fillId="0" borderId="0" xfId="8" quotePrefix="1" applyNumberFormat="1" applyFont="1" applyBorder="1" applyAlignment="1">
      <alignment horizontal="center"/>
    </xf>
    <xf numFmtId="0" fontId="56" fillId="0" borderId="1" xfId="6" applyNumberFormat="1" applyFont="1" applyBorder="1" applyAlignment="1">
      <alignment horizontal="center"/>
    </xf>
    <xf numFmtId="0" fontId="58" fillId="0" borderId="1" xfId="0" applyFont="1" applyBorder="1" applyAlignment="1" applyProtection="1">
      <alignment horizontal="right"/>
      <protection locked="0"/>
    </xf>
    <xf numFmtId="0" fontId="57" fillId="0" borderId="1" xfId="10" applyNumberFormat="1" applyFont="1" applyBorder="1" applyAlignment="1">
      <alignment horizontal="center"/>
    </xf>
    <xf numFmtId="0" fontId="56" fillId="0" borderId="0" xfId="6" applyNumberFormat="1" applyFont="1" applyBorder="1" applyAlignment="1">
      <alignment horizontal="center"/>
    </xf>
    <xf numFmtId="0" fontId="57" fillId="0" borderId="0" xfId="7" applyFont="1" applyAlignment="1">
      <alignment horizontal="left"/>
    </xf>
    <xf numFmtId="0" fontId="57" fillId="0" borderId="0" xfId="7" quotePrefix="1" applyFont="1" applyAlignment="1">
      <alignment horizontal="center"/>
    </xf>
    <xf numFmtId="172" fontId="59" fillId="0" borderId="0" xfId="7" applyNumberFormat="1" applyFont="1"/>
    <xf numFmtId="172" fontId="59" fillId="0" borderId="0" xfId="7" applyNumberFormat="1" applyFont="1" applyBorder="1" applyAlignment="1">
      <alignment horizontal="center"/>
    </xf>
    <xf numFmtId="0" fontId="56" fillId="0" borderId="0" xfId="6" applyFont="1"/>
    <xf numFmtId="0" fontId="56" fillId="0" borderId="0" xfId="6" applyFont="1" applyAlignment="1">
      <alignment horizontal="center"/>
    </xf>
    <xf numFmtId="172" fontId="56" fillId="0" borderId="0" xfId="6" applyNumberFormat="1" applyFont="1"/>
    <xf numFmtId="172" fontId="56" fillId="0" borderId="0" xfId="6" applyNumberFormat="1" applyFont="1" applyBorder="1" applyAlignment="1">
      <alignment horizontal="center"/>
    </xf>
    <xf numFmtId="0" fontId="56" fillId="0" borderId="0" xfId="8" applyFont="1" applyAlignment="1">
      <alignment horizontal="left"/>
    </xf>
    <xf numFmtId="0" fontId="56" fillId="0" borderId="0" xfId="8" applyFont="1" applyAlignment="1">
      <alignment horizontal="center"/>
    </xf>
    <xf numFmtId="172" fontId="56" fillId="0" borderId="0" xfId="8" applyNumberFormat="1" applyFont="1" applyBorder="1" applyAlignment="1">
      <alignment horizontal="center"/>
    </xf>
    <xf numFmtId="0" fontId="60" fillId="0" borderId="0" xfId="0" applyFont="1" applyProtection="1">
      <protection locked="0"/>
    </xf>
    <xf numFmtId="0" fontId="60" fillId="0" borderId="0" xfId="0" applyFont="1" applyAlignment="1" applyProtection="1">
      <alignment horizontal="center"/>
      <protection locked="0"/>
    </xf>
    <xf numFmtId="0" fontId="56" fillId="0" borderId="1" xfId="6" applyFont="1" applyBorder="1" applyAlignment="1">
      <alignment horizontal="center"/>
    </xf>
    <xf numFmtId="172" fontId="56" fillId="0" borderId="1" xfId="6" quotePrefix="1" applyNumberFormat="1" applyFont="1" applyBorder="1" applyAlignment="1">
      <alignment horizontal="center"/>
    </xf>
    <xf numFmtId="0" fontId="57" fillId="0" borderId="0" xfId="6" applyFont="1" applyAlignment="1">
      <alignment horizontal="left"/>
    </xf>
    <xf numFmtId="0" fontId="57" fillId="0" borderId="1" xfId="6" applyFont="1" applyBorder="1" applyAlignment="1">
      <alignment horizontal="center"/>
    </xf>
    <xf numFmtId="172" fontId="56" fillId="0" borderId="0" xfId="6" applyNumberFormat="1" applyFont="1" applyAlignment="1">
      <alignment horizontal="right"/>
    </xf>
    <xf numFmtId="0" fontId="56" fillId="0" borderId="0" xfId="8" quotePrefix="1" applyFont="1" applyAlignment="1">
      <alignment horizontal="center"/>
    </xf>
    <xf numFmtId="172" fontId="56" fillId="0" borderId="0" xfId="6" quotePrefix="1" applyNumberFormat="1" applyFont="1" applyBorder="1" applyAlignment="1">
      <alignment horizontal="center"/>
    </xf>
    <xf numFmtId="0" fontId="57" fillId="0" borderId="4" xfId="6" applyFont="1" applyBorder="1" applyAlignment="1">
      <alignment horizontal="center"/>
    </xf>
    <xf numFmtId="172" fontId="57" fillId="0" borderId="4" xfId="6" applyNumberFormat="1" applyFont="1" applyBorder="1" applyAlignment="1">
      <alignment horizontal="center"/>
    </xf>
    <xf numFmtId="172" fontId="61" fillId="0" borderId="0" xfId="7" applyNumberFormat="1"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172" fontId="57" fillId="0" borderId="4" xfId="8" applyNumberFormat="1" applyFont="1" applyBorder="1" applyAlignment="1">
      <alignment horizontal="center"/>
    </xf>
    <xf numFmtId="0" fontId="57" fillId="0" borderId="0" xfId="8" quotePrefix="1" applyFont="1" applyAlignment="1">
      <alignment horizontal="left"/>
    </xf>
    <xf numFmtId="0" fontId="57" fillId="0" borderId="0" xfId="8" quotePrefix="1" applyFont="1" applyAlignment="1">
      <alignment horizontal="center"/>
    </xf>
    <xf numFmtId="172" fontId="57" fillId="0" borderId="0" xfId="8" applyNumberFormat="1" applyFont="1" applyBorder="1" applyAlignment="1">
      <alignment horizontal="center"/>
    </xf>
    <xf numFmtId="0" fontId="57" fillId="0" borderId="2" xfId="8" applyFont="1" applyBorder="1" applyAlignment="1">
      <alignment horizontal="center"/>
    </xf>
    <xf numFmtId="172" fontId="57" fillId="0" borderId="2" xfId="8" applyNumberFormat="1" applyFont="1" applyBorder="1" applyAlignment="1">
      <alignment horizontal="center"/>
    </xf>
    <xf numFmtId="172" fontId="56" fillId="0" borderId="0" xfId="6" applyNumberFormat="1" applyFont="1" applyAlignment="1">
      <alignment horizontal="center"/>
    </xf>
    <xf numFmtId="0" fontId="56" fillId="0" borderId="0" xfId="6" applyFont="1" applyAlignment="1">
      <alignment horizontal="left"/>
    </xf>
    <xf numFmtId="0" fontId="56" fillId="0" borderId="0" xfId="6" quotePrefix="1" applyFont="1" applyAlignment="1">
      <alignment horizontal="center"/>
    </xf>
    <xf numFmtId="173" fontId="56" fillId="0" borderId="0" xfId="6" applyNumberFormat="1" applyFont="1" applyBorder="1" applyAlignment="1">
      <alignment horizontal="center"/>
    </xf>
    <xf numFmtId="0" fontId="56" fillId="0" borderId="4" xfId="6" applyFont="1" applyBorder="1" applyAlignment="1">
      <alignment horizontal="center"/>
    </xf>
    <xf numFmtId="173" fontId="56" fillId="0" borderId="4" xfId="6" applyNumberFormat="1" applyFont="1" applyBorder="1" applyAlignment="1">
      <alignment horizontal="center"/>
    </xf>
    <xf numFmtId="0" fontId="59" fillId="0" borderId="0" xfId="7" applyNumberFormat="1" applyFont="1" applyAlignment="1">
      <alignment horizontal="centerContinuous"/>
    </xf>
    <xf numFmtId="0" fontId="59" fillId="0" borderId="0" xfId="7" applyNumberFormat="1" applyFont="1" applyBorder="1" applyAlignment="1">
      <alignment horizontal="center"/>
    </xf>
    <xf numFmtId="172" fontId="59" fillId="0" borderId="0" xfId="7" applyNumberFormat="1" applyFont="1" applyAlignment="1">
      <alignment horizontal="right"/>
    </xf>
    <xf numFmtId="0" fontId="51" fillId="0" borderId="0" xfId="0" quotePrefix="1" applyFont="1" applyProtection="1">
      <protection locked="0"/>
    </xf>
    <xf numFmtId="165" fontId="51" fillId="0" borderId="0" xfId="0" applyNumberFormat="1" applyFont="1" applyFill="1" applyProtection="1">
      <protection locked="0"/>
    </xf>
    <xf numFmtId="0" fontId="20" fillId="0" borderId="0" xfId="0" applyFont="1" applyFill="1" applyBorder="1"/>
    <xf numFmtId="9" fontId="20" fillId="0" borderId="0" xfId="0" applyNumberFormat="1" applyFont="1" applyFill="1"/>
    <xf numFmtId="0" fontId="24" fillId="0" borderId="0" xfId="0" applyFont="1" applyFill="1" applyAlignment="1">
      <alignment horizontal="right"/>
    </xf>
    <xf numFmtId="0" fontId="24" fillId="0" borderId="0" xfId="0" applyFont="1" applyFill="1"/>
    <xf numFmtId="0" fontId="24" fillId="0" borderId="0" xfId="0" applyFont="1" applyFill="1" applyAlignment="1"/>
    <xf numFmtId="0" fontId="24" fillId="0" borderId="0" xfId="0" applyFont="1" applyFill="1" applyAlignment="1" applyProtection="1">
      <alignment horizontal="right"/>
      <protection locked="0"/>
    </xf>
    <xf numFmtId="0" fontId="24" fillId="0" borderId="0" xfId="0" applyFont="1" applyFill="1" applyAlignment="1" applyProtection="1">
      <protection locked="0"/>
    </xf>
    <xf numFmtId="0" fontId="24" fillId="0" borderId="1" xfId="0" applyFont="1" applyFill="1" applyBorder="1" applyAlignment="1" applyProtection="1">
      <alignment horizontal="right"/>
      <protection locked="0"/>
    </xf>
    <xf numFmtId="0" fontId="24" fillId="0" borderId="0" xfId="0" applyFont="1" applyFill="1" applyBorder="1" applyAlignment="1" applyProtection="1">
      <alignment horizontal="center"/>
      <protection locked="0"/>
    </xf>
    <xf numFmtId="9" fontId="20" fillId="0" borderId="0" xfId="5" applyNumberFormat="1" applyFont="1" applyFill="1" applyAlignment="1">
      <alignment horizontal="center"/>
    </xf>
    <xf numFmtId="165" fontId="20" fillId="0" borderId="0" xfId="1" applyFont="1" applyFill="1"/>
    <xf numFmtId="9" fontId="20" fillId="0" borderId="0" xfId="5" applyNumberFormat="1" applyFont="1" applyFill="1" applyAlignment="1">
      <alignment horizontal="right"/>
    </xf>
    <xf numFmtId="9" fontId="20" fillId="0" borderId="0" xfId="0" applyNumberFormat="1" applyFont="1" applyFill="1" applyAlignment="1">
      <alignment horizontal="right"/>
    </xf>
    <xf numFmtId="170" fontId="34" fillId="0" borderId="0" xfId="6" applyNumberFormat="1" applyFont="1" applyFill="1" applyAlignment="1">
      <alignment horizontal="right"/>
    </xf>
    <xf numFmtId="170" fontId="34" fillId="0" borderId="0" xfId="6" applyNumberFormat="1" applyFont="1" applyFill="1" applyBorder="1" applyAlignment="1">
      <alignment horizontal="right"/>
    </xf>
    <xf numFmtId="0" fontId="22" fillId="0" borderId="0" xfId="0" applyFont="1" applyBorder="1" applyAlignment="1" applyProtection="1">
      <alignment horizontal="center"/>
      <protection locked="0"/>
    </xf>
    <xf numFmtId="0" fontId="22" fillId="0" borderId="0" xfId="0" applyFont="1"/>
    <xf numFmtId="0" fontId="39" fillId="0" borderId="0" xfId="0" applyFont="1" applyBorder="1"/>
    <xf numFmtId="9" fontId="39" fillId="0" borderId="0" xfId="5" applyFont="1"/>
    <xf numFmtId="166" fontId="51" fillId="0" borderId="1" xfId="1" applyNumberFormat="1" applyFont="1" applyFill="1" applyBorder="1" applyAlignment="1" applyProtection="1">
      <alignment horizontal="center" vertical="center"/>
      <protection locked="0"/>
    </xf>
    <xf numFmtId="167" fontId="20" fillId="0" borderId="0" xfId="1" applyNumberFormat="1" applyFont="1" applyFill="1" applyBorder="1"/>
    <xf numFmtId="167" fontId="20" fillId="0" borderId="4" xfId="1" applyNumberFormat="1" applyFont="1" applyFill="1" applyBorder="1"/>
    <xf numFmtId="175" fontId="56" fillId="0" borderId="0" xfId="6" applyNumberFormat="1" applyFont="1" applyAlignment="1">
      <alignment horizontal="right"/>
    </xf>
    <xf numFmtId="180" fontId="28" fillId="0" borderId="0" xfId="6" applyNumberFormat="1" applyFont="1" applyAlignment="1">
      <alignment horizontal="right"/>
    </xf>
    <xf numFmtId="175" fontId="56" fillId="0" borderId="2" xfId="6" applyNumberFormat="1" applyFont="1" applyBorder="1" applyAlignment="1">
      <alignment horizontal="right"/>
    </xf>
    <xf numFmtId="165" fontId="20" fillId="0" borderId="0" xfId="1" applyNumberFormat="1" applyFont="1" applyFill="1" applyBorder="1"/>
    <xf numFmtId="0" fontId="43" fillId="0" borderId="0" xfId="0" applyFont="1"/>
    <xf numFmtId="169" fontId="20" fillId="0" borderId="0" xfId="0" applyNumberFormat="1" applyFont="1" applyBorder="1" applyAlignment="1">
      <alignment horizontal="center"/>
    </xf>
    <xf numFmtId="175" fontId="56" fillId="0" borderId="0" xfId="6" applyNumberFormat="1" applyFont="1" applyBorder="1" applyAlignment="1">
      <alignment horizontal="right"/>
    </xf>
    <xf numFmtId="0" fontId="0" fillId="0" borderId="0" xfId="0" applyBorder="1"/>
    <xf numFmtId="0" fontId="51" fillId="0" borderId="0" xfId="0" applyFont="1" applyFill="1" applyBorder="1" applyProtection="1">
      <protection locked="0"/>
    </xf>
    <xf numFmtId="0" fontId="64" fillId="0" borderId="0" xfId="0" applyFont="1"/>
    <xf numFmtId="0" fontId="62" fillId="0" borderId="0" xfId="0" applyFont="1"/>
    <xf numFmtId="0" fontId="65" fillId="0" borderId="0" xfId="0" applyFont="1" applyFill="1"/>
    <xf numFmtId="0" fontId="62" fillId="0" borderId="0" xfId="0" applyFont="1" applyFill="1"/>
    <xf numFmtId="177" fontId="62" fillId="0" borderId="0" xfId="1" applyNumberFormat="1" applyFont="1" applyFill="1" applyBorder="1" applyAlignment="1">
      <alignment horizontal="center"/>
    </xf>
    <xf numFmtId="166" fontId="62" fillId="0" borderId="0" xfId="1" applyNumberFormat="1" applyFont="1" applyBorder="1" applyAlignment="1">
      <alignment horizontal="center"/>
    </xf>
    <xf numFmtId="0" fontId="44" fillId="0" borderId="0" xfId="0" applyFont="1" applyFill="1"/>
    <xf numFmtId="0" fontId="23" fillId="0" borderId="0" xfId="0" applyFont="1" applyAlignment="1" applyProtection="1">
      <alignment horizontal="left"/>
      <protection locked="0"/>
    </xf>
    <xf numFmtId="169" fontId="20" fillId="0" borderId="0" xfId="5" applyNumberFormat="1" applyFont="1" applyFill="1" applyBorder="1"/>
    <xf numFmtId="0" fontId="51" fillId="0" borderId="7" xfId="0" applyFont="1" applyBorder="1" applyAlignment="1" applyProtection="1">
      <alignment horizontal="center"/>
      <protection locked="0"/>
    </xf>
    <xf numFmtId="0" fontId="51" fillId="0" borderId="7" xfId="0" applyFont="1" applyBorder="1" applyAlignment="1" applyProtection="1">
      <protection locked="0"/>
    </xf>
    <xf numFmtId="175" fontId="56" fillId="0" borderId="0" xfId="6" applyNumberFormat="1" applyFont="1" applyFill="1" applyBorder="1" applyAlignment="1">
      <alignment horizontal="right"/>
    </xf>
    <xf numFmtId="0" fontId="51" fillId="0" borderId="0" xfId="0" applyFont="1" applyFill="1" applyBorder="1" applyAlignment="1" applyProtection="1">
      <protection locked="0"/>
    </xf>
    <xf numFmtId="169" fontId="62" fillId="0" borderId="0" xfId="5" applyNumberFormat="1" applyFont="1" applyAlignment="1">
      <alignment horizontal="right"/>
    </xf>
    <xf numFmtId="0" fontId="20" fillId="0" borderId="0" xfId="0" applyFont="1" applyBorder="1" applyAlignment="1">
      <alignment horizontal="left"/>
    </xf>
    <xf numFmtId="0" fontId="51" fillId="0" borderId="0" xfId="0" applyFont="1" applyFill="1" applyAlignment="1" applyProtection="1">
      <alignment horizontal="right"/>
      <protection locked="0"/>
    </xf>
    <xf numFmtId="167" fontId="20" fillId="0" borderId="1" xfId="1" applyNumberFormat="1" applyFont="1" applyFill="1" applyBorder="1"/>
    <xf numFmtId="0" fontId="20" fillId="0" borderId="1" xfId="0" applyFont="1" applyBorder="1" applyAlignment="1">
      <alignment horizontal="center"/>
    </xf>
    <xf numFmtId="170" fontId="20" fillId="0" borderId="0" xfId="0" applyNumberFormat="1" applyFont="1" applyProtection="1">
      <protection locked="0"/>
    </xf>
    <xf numFmtId="0" fontId="24" fillId="0" borderId="0" xfId="0" applyFont="1" applyAlignment="1">
      <alignment horizontal="left"/>
    </xf>
    <xf numFmtId="0" fontId="20" fillId="0" borderId="0" xfId="0" applyFont="1" applyAlignment="1">
      <alignment horizontal="left" wrapText="1"/>
    </xf>
    <xf numFmtId="181" fontId="28" fillId="0" borderId="0" xfId="6" applyNumberFormat="1" applyFont="1" applyAlignment="1">
      <alignment horizontal="right"/>
    </xf>
    <xf numFmtId="180" fontId="28" fillId="0" borderId="0" xfId="6" applyNumberFormat="1" applyFont="1" applyBorder="1" applyAlignment="1">
      <alignment horizontal="right"/>
    </xf>
    <xf numFmtId="181" fontId="28" fillId="0" borderId="0" xfId="6" applyNumberFormat="1" applyFont="1" applyBorder="1" applyAlignment="1">
      <alignment horizontal="right"/>
    </xf>
    <xf numFmtId="175" fontId="28" fillId="0" borderId="0" xfId="6" applyNumberFormat="1" applyFont="1" applyFill="1" applyBorder="1" applyAlignment="1">
      <alignment horizontal="right"/>
    </xf>
    <xf numFmtId="175" fontId="28" fillId="0" borderId="0" xfId="6" applyNumberFormat="1" applyFont="1" applyBorder="1" applyAlignment="1">
      <alignment horizontal="right"/>
    </xf>
    <xf numFmtId="166" fontId="24" fillId="0" borderId="0" xfId="1" applyNumberFormat="1" applyFont="1" applyFill="1" applyBorder="1" applyAlignment="1"/>
    <xf numFmtId="0" fontId="15" fillId="0" borderId="0" xfId="0" applyFont="1"/>
    <xf numFmtId="0" fontId="15" fillId="0" borderId="0" xfId="0" applyFont="1" applyAlignment="1">
      <alignment horizontal="left"/>
    </xf>
    <xf numFmtId="0" fontId="22" fillId="0" borderId="0" xfId="144" applyFont="1" applyBorder="1" applyAlignment="1" applyProtection="1">
      <alignment horizontal="center"/>
      <protection locked="0"/>
    </xf>
    <xf numFmtId="0" fontId="22" fillId="0" borderId="0" xfId="144" applyFont="1"/>
    <xf numFmtId="0" fontId="39" fillId="0" borderId="0" xfId="144" applyFont="1"/>
    <xf numFmtId="166" fontId="39" fillId="0" borderId="0" xfId="1" applyNumberFormat="1" applyFont="1"/>
    <xf numFmtId="9" fontId="39" fillId="0" borderId="0" xfId="5" applyFont="1"/>
    <xf numFmtId="166" fontId="23" fillId="0" borderId="0" xfId="1" applyNumberFormat="1" applyFont="1" applyBorder="1" applyAlignment="1" applyProtection="1">
      <alignment horizontal="center"/>
      <protection locked="0"/>
    </xf>
    <xf numFmtId="0" fontId="23" fillId="0" borderId="0" xfId="0" applyFont="1" applyBorder="1" applyAlignment="1" applyProtection="1">
      <alignment horizontal="center"/>
      <protection locked="0"/>
    </xf>
    <xf numFmtId="166" fontId="23" fillId="0" borderId="0" xfId="1" applyNumberFormat="1" applyFont="1" applyBorder="1" applyAlignment="1" applyProtection="1">
      <alignment horizontal="right"/>
      <protection locked="0"/>
    </xf>
    <xf numFmtId="166" fontId="23" fillId="0" borderId="0" xfId="1" applyNumberFormat="1" applyFont="1" applyAlignment="1" applyProtection="1">
      <alignment horizontal="right"/>
      <protection locked="0"/>
    </xf>
    <xf numFmtId="166" fontId="23" fillId="0" borderId="3" xfId="1" applyNumberFormat="1" applyFont="1" applyBorder="1" applyAlignment="1" applyProtection="1">
      <alignment horizontal="center"/>
      <protection locked="0"/>
    </xf>
    <xf numFmtId="0" fontId="23" fillId="0" borderId="3" xfId="0" applyFont="1" applyBorder="1" applyAlignment="1" applyProtection="1">
      <alignment horizontal="center"/>
      <protection locked="0"/>
    </xf>
    <xf numFmtId="0" fontId="29" fillId="0" borderId="2" xfId="6" applyFont="1" applyBorder="1" applyAlignment="1">
      <alignment horizontal="center"/>
    </xf>
    <xf numFmtId="170" fontId="29" fillId="0" borderId="2" xfId="6" applyNumberFormat="1" applyFont="1" applyBorder="1" applyAlignment="1">
      <alignment horizontal="right"/>
    </xf>
    <xf numFmtId="0" fontId="29" fillId="0" borderId="0" xfId="6" applyFont="1" applyAlignment="1">
      <alignment horizontal="left"/>
    </xf>
    <xf numFmtId="172" fontId="57" fillId="0" borderId="1" xfId="6" applyNumberFormat="1" applyFont="1" applyBorder="1" applyAlignment="1">
      <alignment horizontal="center"/>
    </xf>
    <xf numFmtId="166" fontId="23" fillId="0" borderId="1" xfId="1" applyNumberFormat="1" applyFont="1" applyBorder="1" applyAlignment="1" applyProtection="1">
      <alignment horizontal="center"/>
      <protection locked="0"/>
    </xf>
    <xf numFmtId="0" fontId="23" fillId="0" borderId="2" xfId="0" applyFont="1" applyBorder="1" applyAlignment="1" applyProtection="1">
      <alignment horizontal="center"/>
      <protection locked="0"/>
    </xf>
    <xf numFmtId="169" fontId="64" fillId="0" borderId="0" xfId="5" applyNumberFormat="1" applyFont="1" applyFill="1" applyAlignment="1"/>
    <xf numFmtId="0" fontId="64" fillId="0" borderId="0" xfId="0" applyFont="1" applyBorder="1"/>
    <xf numFmtId="0" fontId="24" fillId="0" borderId="3" xfId="0" applyFont="1" applyBorder="1" applyAlignment="1">
      <alignment horizontal="center"/>
    </xf>
    <xf numFmtId="165" fontId="24" fillId="0" borderId="3" xfId="1" applyFont="1" applyBorder="1"/>
    <xf numFmtId="165" fontId="24" fillId="0" borderId="3" xfId="0" applyNumberFormat="1" applyFont="1" applyFill="1" applyBorder="1"/>
    <xf numFmtId="165" fontId="24" fillId="0" borderId="3" xfId="1" applyNumberFormat="1" applyFont="1" applyFill="1" applyBorder="1"/>
    <xf numFmtId="0" fontId="15" fillId="0" borderId="0" xfId="144" applyFont="1"/>
    <xf numFmtId="0" fontId="15" fillId="0" borderId="0" xfId="144" applyFont="1" applyAlignment="1">
      <alignment horizontal="center"/>
    </xf>
    <xf numFmtId="0" fontId="16" fillId="0" borderId="0" xfId="144" applyFont="1"/>
    <xf numFmtId="0" fontId="15" fillId="0" borderId="0" xfId="144" applyFont="1" applyBorder="1"/>
    <xf numFmtId="0" fontId="15" fillId="0" borderId="0" xfId="144" applyFont="1" applyBorder="1" applyAlignment="1">
      <alignment horizontal="center"/>
    </xf>
    <xf numFmtId="0" fontId="16" fillId="0" borderId="0" xfId="144" applyFont="1" applyBorder="1"/>
    <xf numFmtId="165" fontId="15" fillId="0" borderId="0" xfId="1" applyNumberFormat="1" applyFont="1" applyFill="1" applyBorder="1" applyAlignment="1">
      <alignment horizontal="center"/>
    </xf>
    <xf numFmtId="0" fontId="42" fillId="0" borderId="0" xfId="144" applyFont="1" applyBorder="1"/>
    <xf numFmtId="169" fontId="15" fillId="0" borderId="0" xfId="144" applyNumberFormat="1" applyFont="1" applyBorder="1"/>
    <xf numFmtId="169" fontId="15" fillId="0" borderId="0" xfId="144" applyNumberFormat="1" applyFont="1" applyBorder="1" applyAlignment="1">
      <alignment horizontal="center"/>
    </xf>
    <xf numFmtId="0" fontId="15" fillId="0" borderId="0" xfId="144" applyFont="1" applyProtection="1">
      <protection locked="0"/>
    </xf>
    <xf numFmtId="169" fontId="15" fillId="0" borderId="0" xfId="5" applyNumberFormat="1" applyFont="1" applyBorder="1"/>
    <xf numFmtId="0" fontId="15" fillId="0" borderId="0" xfId="144" applyFont="1" applyFill="1" applyBorder="1"/>
    <xf numFmtId="169" fontId="15" fillId="0" borderId="0" xfId="5" applyNumberFormat="1" applyFont="1" applyFill="1" applyBorder="1"/>
    <xf numFmtId="0" fontId="35" fillId="0" borderId="0" xfId="144" applyFont="1" applyBorder="1"/>
    <xf numFmtId="0" fontId="15" fillId="0" borderId="0" xfId="144" applyFont="1" applyFill="1" applyBorder="1" applyAlignment="1">
      <alignment horizontal="center"/>
    </xf>
    <xf numFmtId="166" fontId="15" fillId="0" borderId="0" xfId="1" applyNumberFormat="1" applyFont="1" applyFill="1" applyBorder="1"/>
    <xf numFmtId="0" fontId="15" fillId="0" borderId="0" xfId="144" applyFont="1" applyBorder="1" applyAlignment="1">
      <alignment wrapText="1"/>
    </xf>
    <xf numFmtId="165" fontId="15" fillId="0" borderId="0" xfId="144" applyNumberFormat="1" applyFont="1" applyFill="1" applyBorder="1"/>
    <xf numFmtId="165" fontId="15" fillId="0" borderId="0" xfId="1" applyFont="1" applyFill="1" applyBorder="1"/>
    <xf numFmtId="0" fontId="15" fillId="0" borderId="0" xfId="144" applyFont="1" applyBorder="1" applyAlignment="1">
      <alignment horizontal="left"/>
    </xf>
    <xf numFmtId="166" fontId="15" fillId="0" borderId="0" xfId="1" applyNumberFormat="1" applyFont="1" applyFill="1" applyBorder="1" applyAlignment="1">
      <alignment horizontal="center"/>
    </xf>
    <xf numFmtId="9" fontId="15" fillId="0" borderId="0" xfId="5" applyNumberFormat="1" applyFont="1" applyFill="1" applyBorder="1" applyAlignment="1">
      <alignment horizontal="center"/>
    </xf>
    <xf numFmtId="9" fontId="15" fillId="0" borderId="0" xfId="144" applyNumberFormat="1" applyFont="1" applyFill="1" applyBorder="1"/>
    <xf numFmtId="9" fontId="15" fillId="0" borderId="0" xfId="144" applyNumberFormat="1" applyFont="1" applyFill="1" applyBorder="1" applyAlignment="1">
      <alignment horizontal="right"/>
    </xf>
    <xf numFmtId="9" fontId="15" fillId="0" borderId="0" xfId="5" applyNumberFormat="1" applyFont="1" applyFill="1" applyBorder="1" applyAlignment="1">
      <alignment horizontal="right"/>
    </xf>
    <xf numFmtId="166" fontId="15" fillId="0" borderId="0" xfId="1" applyNumberFormat="1" applyFont="1" applyFill="1" applyBorder="1" applyAlignment="1"/>
    <xf numFmtId="0" fontId="15" fillId="0" borderId="0" xfId="144" applyFont="1" applyBorder="1" applyProtection="1">
      <protection locked="0"/>
    </xf>
    <xf numFmtId="0" fontId="15" fillId="0" borderId="0" xfId="144" applyFont="1" applyFill="1" applyBorder="1" applyAlignment="1"/>
    <xf numFmtId="0" fontId="24" fillId="0" borderId="0" xfId="144" applyFont="1" applyBorder="1"/>
    <xf numFmtId="0" fontId="24" fillId="0" borderId="0" xfId="144" applyFont="1"/>
    <xf numFmtId="0" fontId="24" fillId="0" borderId="0" xfId="144" applyFont="1" applyFill="1" applyBorder="1" applyAlignment="1">
      <alignment horizontal="right"/>
    </xf>
    <xf numFmtId="0" fontId="24" fillId="0" borderId="0" xfId="144" applyFont="1" applyFill="1" applyBorder="1"/>
    <xf numFmtId="0" fontId="24" fillId="0" borderId="0" xfId="144" applyFont="1" applyFill="1" applyBorder="1" applyAlignment="1" applyProtection="1">
      <alignment horizontal="right"/>
      <protection locked="0"/>
    </xf>
    <xf numFmtId="0" fontId="24" fillId="0" borderId="0" xfId="144" applyFont="1" applyFill="1" applyBorder="1" applyAlignment="1" applyProtection="1">
      <alignment horizontal="center"/>
      <protection locked="0"/>
    </xf>
    <xf numFmtId="0" fontId="24" fillId="0" borderId="0" xfId="144" applyFont="1" applyFill="1" applyAlignment="1">
      <alignment horizontal="center"/>
    </xf>
    <xf numFmtId="0" fontId="24" fillId="0" borderId="0" xfId="144" applyFont="1" applyAlignment="1">
      <alignment horizontal="center"/>
    </xf>
    <xf numFmtId="166" fontId="51" fillId="0" borderId="0" xfId="1" applyNumberFormat="1" applyFont="1" applyAlignment="1" applyProtection="1">
      <alignment horizontal="center"/>
      <protection locked="0"/>
    </xf>
    <xf numFmtId="175" fontId="56" fillId="0" borderId="0" xfId="6" applyNumberFormat="1" applyFont="1" applyAlignment="1">
      <alignment horizontal="right"/>
    </xf>
    <xf numFmtId="169" fontId="62" fillId="0" borderId="0" xfId="5" applyNumberFormat="1" applyFont="1" applyAlignment="1">
      <alignment horizontal="right"/>
    </xf>
    <xf numFmtId="177" fontId="62" fillId="0" borderId="0" xfId="1" applyNumberFormat="1" applyFont="1" applyFill="1" applyBorder="1" applyAlignment="1">
      <alignment horizontal="center"/>
    </xf>
    <xf numFmtId="0" fontId="29" fillId="0" borderId="0" xfId="10" applyNumberFormat="1" applyFont="1" applyAlignment="1">
      <alignment horizontal="right"/>
    </xf>
    <xf numFmtId="0" fontId="0" fillId="0" borderId="0" xfId="0"/>
    <xf numFmtId="0" fontId="15" fillId="0" borderId="0" xfId="0" applyFont="1" applyFill="1" applyProtection="1">
      <protection locked="0"/>
    </xf>
    <xf numFmtId="0" fontId="90" fillId="0" borderId="0" xfId="154" applyNumberFormat="1" applyFill="1"/>
    <xf numFmtId="0" fontId="91" fillId="0" borderId="0" xfId="158" applyNumberFormat="1" applyFont="1" applyFill="1" applyAlignment="1">
      <alignment horizontal="right"/>
    </xf>
    <xf numFmtId="0" fontId="91" fillId="0" borderId="0" xfId="158" applyNumberFormat="1" applyFont="1" applyFill="1" applyBorder="1" applyAlignment="1">
      <alignment horizontal="right"/>
    </xf>
    <xf numFmtId="0" fontId="90" fillId="0" borderId="0" xfId="154" applyFill="1"/>
    <xf numFmtId="172" fontId="90" fillId="0" borderId="0" xfId="154" applyNumberFormat="1" applyFill="1"/>
    <xf numFmtId="172" fontId="90" fillId="0" borderId="0" xfId="154" applyNumberFormat="1" applyFill="1" applyBorder="1"/>
    <xf numFmtId="172" fontId="90" fillId="0" borderId="0" xfId="154" applyNumberFormat="1" applyFill="1" applyAlignment="1">
      <alignment horizontal="center"/>
    </xf>
    <xf numFmtId="172" fontId="90" fillId="0" borderId="0" xfId="154" applyNumberFormat="1" applyFill="1" applyBorder="1" applyAlignment="1">
      <alignment horizontal="center"/>
    </xf>
    <xf numFmtId="0" fontId="90" fillId="0" borderId="3" xfId="154" applyFont="1" applyFill="1" applyBorder="1" applyAlignment="1">
      <alignment horizontal="left"/>
    </xf>
    <xf numFmtId="0" fontId="90" fillId="0" borderId="0" xfId="154" applyFont="1" applyFill="1" applyAlignment="1">
      <alignment horizontal="left"/>
    </xf>
    <xf numFmtId="0" fontId="90" fillId="0" borderId="1" xfId="154" applyFont="1" applyFill="1" applyBorder="1" applyAlignment="1">
      <alignment horizontal="left"/>
    </xf>
    <xf numFmtId="0" fontId="90" fillId="0" borderId="2" xfId="154" applyFont="1" applyFill="1" applyBorder="1" applyAlignment="1">
      <alignment horizontal="left"/>
    </xf>
    <xf numFmtId="0" fontId="21" fillId="0" borderId="0" xfId="0" applyFont="1"/>
    <xf numFmtId="0" fontId="51" fillId="0" borderId="0" xfId="0" applyFont="1" applyProtection="1">
      <protection locked="0"/>
    </xf>
    <xf numFmtId="0" fontId="51" fillId="0" borderId="0" xfId="0" applyFont="1" applyBorder="1" applyProtection="1">
      <protection locked="0"/>
    </xf>
    <xf numFmtId="0" fontId="24" fillId="0" borderId="0" xfId="0" applyFont="1" applyFill="1" applyAlignment="1" applyProtection="1">
      <alignment horizontal="right"/>
      <protection locked="0"/>
    </xf>
    <xf numFmtId="0" fontId="21" fillId="0" borderId="0" xfId="0" applyFont="1" applyBorder="1"/>
    <xf numFmtId="0" fontId="0" fillId="0" borderId="0" xfId="0" applyBorder="1"/>
    <xf numFmtId="0" fontId="62" fillId="0" borderId="0" xfId="0" applyFont="1"/>
    <xf numFmtId="0" fontId="62" fillId="0" borderId="0" xfId="0" applyFont="1" applyBorder="1"/>
    <xf numFmtId="0" fontId="64" fillId="0" borderId="0" xfId="0" applyFont="1" applyBorder="1" applyAlignment="1" applyProtection="1">
      <alignment horizontal="right"/>
      <protection locked="0"/>
    </xf>
    <xf numFmtId="0" fontId="62" fillId="0" borderId="0" xfId="0" applyFont="1" applyFill="1"/>
    <xf numFmtId="170" fontId="28" fillId="0" borderId="0" xfId="6" applyNumberFormat="1" applyFont="1" applyFill="1" applyAlignment="1">
      <alignment horizontal="left"/>
    </xf>
    <xf numFmtId="170" fontId="20" fillId="0" borderId="0" xfId="1" applyNumberFormat="1" applyFont="1" applyFill="1" applyBorder="1" applyAlignment="1" applyProtection="1">
      <alignment horizontal="right"/>
      <protection locked="0"/>
    </xf>
    <xf numFmtId="170" fontId="20" fillId="0" borderId="0" xfId="0" applyNumberFormat="1" applyFont="1" applyFill="1" applyProtection="1">
      <protection locked="0"/>
    </xf>
    <xf numFmtId="0" fontId="26" fillId="0" borderId="0" xfId="0" applyFont="1" applyBorder="1" applyAlignment="1">
      <alignment horizontal="center"/>
    </xf>
    <xf numFmtId="0" fontId="39" fillId="0" borderId="0" xfId="0" applyFont="1"/>
    <xf numFmtId="0" fontId="24" fillId="0" borderId="1" xfId="0" applyFont="1" applyBorder="1" applyAlignment="1">
      <alignment horizontal="right"/>
    </xf>
    <xf numFmtId="0" fontId="24" fillId="0" borderId="0" xfId="0" applyFont="1" applyBorder="1" applyAlignment="1">
      <alignment horizontal="right"/>
    </xf>
    <xf numFmtId="0" fontId="24" fillId="0" borderId="0" xfId="0" applyFont="1" applyFill="1" applyBorder="1" applyAlignment="1">
      <alignment horizontal="right"/>
    </xf>
    <xf numFmtId="0" fontId="26" fillId="0" borderId="1" xfId="0" applyFont="1" applyBorder="1" applyAlignment="1">
      <alignment horizontal="center"/>
    </xf>
    <xf numFmtId="0" fontId="23" fillId="0" borderId="0" xfId="0" applyFont="1" applyAlignment="1" applyProtection="1">
      <alignment horizontal="right"/>
      <protection locked="0"/>
    </xf>
    <xf numFmtId="0" fontId="23" fillId="0" borderId="1" xfId="0" applyFont="1" applyBorder="1" applyAlignment="1" applyProtection="1">
      <alignment horizontal="right"/>
      <protection locked="0"/>
    </xf>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1" fillId="0" borderId="1" xfId="0" applyFont="1" applyBorder="1" applyAlignment="1" applyProtection="1">
      <alignment horizontal="center"/>
      <protection locked="0"/>
    </xf>
    <xf numFmtId="0" fontId="51" fillId="0" borderId="0" xfId="0" applyFont="1" applyBorder="1" applyAlignment="1" applyProtection="1">
      <alignment horizontal="center"/>
      <protection locked="0"/>
    </xf>
    <xf numFmtId="0" fontId="23" fillId="0" borderId="0" xfId="0" applyFont="1" applyProtection="1">
      <protection locked="0"/>
    </xf>
    <xf numFmtId="165" fontId="51" fillId="0" borderId="0" xfId="0" applyNumberFormat="1" applyFont="1" applyFill="1" applyProtection="1"/>
    <xf numFmtId="165" fontId="51" fillId="0" borderId="0" xfId="0" applyNumberFormat="1" applyFont="1" applyFill="1" applyProtection="1">
      <protection locked="0"/>
    </xf>
    <xf numFmtId="0" fontId="22" fillId="0" borderId="0" xfId="0" applyFont="1" applyBorder="1" applyAlignment="1" applyProtection="1">
      <alignment horizontal="center"/>
      <protection locked="0"/>
    </xf>
    <xf numFmtId="0" fontId="22" fillId="0" borderId="0" xfId="0" applyFont="1"/>
    <xf numFmtId="0" fontId="62" fillId="0" borderId="0" xfId="0" applyFont="1" applyFill="1"/>
    <xf numFmtId="0" fontId="28" fillId="0" borderId="0" xfId="6"/>
    <xf numFmtId="166" fontId="51" fillId="0" borderId="0" xfId="1" applyNumberFormat="1" applyFont="1" applyAlignment="1" applyProtection="1">
      <alignment horizontal="center"/>
      <protection locked="0"/>
    </xf>
    <xf numFmtId="166" fontId="51" fillId="0" borderId="1" xfId="1" applyNumberFormat="1" applyFont="1" applyBorder="1" applyAlignment="1" applyProtection="1">
      <alignment horizontal="center" vertical="center"/>
      <protection locked="0"/>
    </xf>
    <xf numFmtId="166" fontId="51" fillId="0" borderId="1" xfId="1" applyNumberFormat="1" applyFont="1" applyBorder="1" applyAlignment="1" applyProtection="1">
      <alignment horizontal="center"/>
      <protection locked="0"/>
    </xf>
    <xf numFmtId="166" fontId="51" fillId="0" borderId="0" xfId="1" applyNumberFormat="1" applyFont="1" applyBorder="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6" fillId="0" borderId="1" xfId="6" applyNumberFormat="1" applyFont="1" applyBorder="1" applyAlignment="1">
      <alignment horizontal="center"/>
    </xf>
    <xf numFmtId="0" fontId="57" fillId="0" borderId="0" xfId="7" applyFont="1" applyAlignment="1">
      <alignment horizontal="left"/>
    </xf>
    <xf numFmtId="0" fontId="57" fillId="0" borderId="0" xfId="7" quotePrefix="1" applyFont="1" applyAlignment="1">
      <alignment horizontal="center"/>
    </xf>
    <xf numFmtId="172" fontId="59" fillId="0" borderId="0" xfId="7" applyNumberFormat="1" applyFont="1"/>
    <xf numFmtId="0" fontId="56" fillId="0" borderId="0" xfId="6" applyFont="1"/>
    <xf numFmtId="0" fontId="56" fillId="0" borderId="0" xfId="6" applyFont="1" applyAlignment="1">
      <alignment horizontal="center"/>
    </xf>
    <xf numFmtId="172" fontId="56" fillId="0" borderId="0" xfId="6" applyNumberFormat="1" applyFont="1"/>
    <xf numFmtId="0" fontId="56" fillId="0" borderId="0" xfId="8" applyFont="1" applyAlignment="1">
      <alignment horizontal="center"/>
    </xf>
    <xf numFmtId="0" fontId="56" fillId="0" borderId="1" xfId="6" applyFont="1" applyBorder="1" applyAlignment="1">
      <alignment horizontal="center"/>
    </xf>
    <xf numFmtId="0" fontId="57" fillId="0" borderId="1" xfId="6" applyFont="1" applyBorder="1" applyAlignment="1">
      <alignment horizontal="center"/>
    </xf>
    <xf numFmtId="172"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0" fontId="57" fillId="0" borderId="0" xfId="8" quotePrefix="1" applyFont="1" applyAlignment="1">
      <alignment horizontal="center"/>
    </xf>
    <xf numFmtId="0" fontId="57" fillId="0" borderId="2" xfId="8" applyFont="1" applyBorder="1" applyAlignment="1">
      <alignment horizontal="center"/>
    </xf>
    <xf numFmtId="172" fontId="56" fillId="0" borderId="0" xfId="6" applyNumberFormat="1" applyFont="1" applyAlignment="1">
      <alignment horizontal="center"/>
    </xf>
    <xf numFmtId="0" fontId="56" fillId="0" borderId="0" xfId="6" applyFont="1" applyAlignment="1">
      <alignment horizontal="left"/>
    </xf>
    <xf numFmtId="0" fontId="56" fillId="0" borderId="0" xfId="6" quotePrefix="1" applyFont="1" applyAlignment="1">
      <alignment horizontal="center"/>
    </xf>
    <xf numFmtId="0" fontId="56" fillId="0" borderId="4" xfId="6" applyFont="1" applyBorder="1" applyAlignment="1">
      <alignment horizontal="center"/>
    </xf>
    <xf numFmtId="172" fontId="59" fillId="0" borderId="0" xfId="7" applyNumberFormat="1" applyFont="1" applyAlignment="1">
      <alignment horizontal="right"/>
    </xf>
    <xf numFmtId="166" fontId="51" fillId="0" borderId="0" xfId="1" applyNumberFormat="1" applyFont="1" applyFill="1" applyProtection="1">
      <protection locked="0"/>
    </xf>
    <xf numFmtId="9" fontId="51" fillId="0" borderId="0" xfId="5" applyFont="1" applyAlignment="1" applyProtection="1">
      <alignment horizontal="center"/>
      <protection locked="0"/>
    </xf>
    <xf numFmtId="175" fontId="56" fillId="0" borderId="0" xfId="6" applyNumberFormat="1" applyFont="1" applyFill="1" applyBorder="1" applyAlignment="1">
      <alignment horizontal="right"/>
    </xf>
    <xf numFmtId="0" fontId="39" fillId="0" borderId="0" xfId="144" applyFont="1"/>
    <xf numFmtId="0" fontId="15" fillId="0" borderId="0" xfId="0" applyFont="1" applyFill="1" applyProtection="1">
      <protection locked="0"/>
    </xf>
    <xf numFmtId="170" fontId="28" fillId="0" borderId="0" xfId="6" applyNumberFormat="1" applyFill="1" applyAlignment="1">
      <alignment horizontal="center"/>
    </xf>
    <xf numFmtId="0" fontId="28" fillId="0" borderId="0" xfId="6" applyFill="1"/>
    <xf numFmtId="172" fontId="28" fillId="0" borderId="0" xfId="6" applyNumberFormat="1" applyFill="1" applyAlignment="1">
      <alignment horizontal="center"/>
    </xf>
    <xf numFmtId="0" fontId="28" fillId="0" borderId="3" xfId="6" applyFont="1" applyFill="1" applyBorder="1" applyAlignment="1">
      <alignment horizontal="left"/>
    </xf>
    <xf numFmtId="170" fontId="28" fillId="0" borderId="3" xfId="6" applyNumberFormat="1" applyFill="1" applyBorder="1" applyAlignment="1">
      <alignment horizontal="center"/>
    </xf>
    <xf numFmtId="170" fontId="28" fillId="0" borderId="0" xfId="6" applyNumberFormat="1" applyFill="1" applyBorder="1" applyAlignment="1">
      <alignment horizontal="center"/>
    </xf>
    <xf numFmtId="0" fontId="28" fillId="0" borderId="0" xfId="6" applyFont="1" applyFill="1" applyAlignment="1">
      <alignment horizontal="left"/>
    </xf>
    <xf numFmtId="0" fontId="28" fillId="0" borderId="1" xfId="6" applyFont="1" applyFill="1" applyBorder="1" applyAlignment="1">
      <alignment horizontal="left"/>
    </xf>
    <xf numFmtId="170" fontId="28" fillId="0" borderId="1" xfId="6" applyNumberFormat="1" applyFill="1" applyBorder="1" applyAlignment="1">
      <alignment horizontal="center"/>
    </xf>
    <xf numFmtId="166" fontId="15" fillId="0" borderId="0" xfId="235" applyNumberFormat="1" applyFont="1" applyFill="1" applyBorder="1" applyAlignment="1" applyProtection="1">
      <alignment horizontal="right"/>
      <protection locked="0"/>
    </xf>
    <xf numFmtId="170" fontId="28" fillId="0" borderId="0" xfId="6" applyNumberFormat="1" applyFont="1" applyFill="1" applyAlignment="1">
      <alignment horizontal="center"/>
    </xf>
    <xf numFmtId="170" fontId="28" fillId="0" borderId="0" xfId="6" applyNumberFormat="1" applyFont="1" applyFill="1" applyBorder="1" applyAlignment="1">
      <alignment horizontal="center"/>
    </xf>
    <xf numFmtId="0" fontId="28" fillId="0" borderId="2" xfId="6" applyFont="1" applyFill="1" applyBorder="1" applyAlignment="1">
      <alignment horizontal="left"/>
    </xf>
    <xf numFmtId="170" fontId="28" fillId="0" borderId="2" xfId="6" applyNumberFormat="1" applyFill="1" applyBorder="1" applyAlignment="1">
      <alignment horizontal="center"/>
    </xf>
    <xf numFmtId="174" fontId="28" fillId="0" borderId="0" xfId="6" applyNumberFormat="1" applyFill="1" applyAlignment="1"/>
    <xf numFmtId="174" fontId="15" fillId="0" borderId="0" xfId="0" applyNumberFormat="1" applyFont="1" applyFill="1" applyProtection="1">
      <protection locked="0"/>
    </xf>
    <xf numFmtId="174" fontId="28" fillId="0" borderId="0" xfId="6" applyNumberFormat="1" applyFont="1" applyFill="1" applyBorder="1" applyAlignment="1">
      <alignment horizontal="center"/>
    </xf>
    <xf numFmtId="174" fontId="28" fillId="0" borderId="0" xfId="6" applyNumberFormat="1" applyFill="1" applyBorder="1" applyAlignment="1">
      <alignment horizontal="center"/>
    </xf>
    <xf numFmtId="174" fontId="28" fillId="0" borderId="0" xfId="6" applyNumberFormat="1" applyFill="1" applyBorder="1" applyAlignment="1"/>
    <xf numFmtId="174" fontId="28" fillId="0" borderId="2" xfId="6" applyNumberFormat="1" applyFont="1" applyFill="1" applyBorder="1" applyAlignment="1">
      <alignment horizontal="left"/>
    </xf>
    <xf numFmtId="175" fontId="28" fillId="0" borderId="0" xfId="6" applyNumberFormat="1" applyFont="1" applyAlignment="1">
      <alignment horizontal="right"/>
    </xf>
    <xf numFmtId="175" fontId="28" fillId="0" borderId="2" xfId="6" applyNumberFormat="1" applyFont="1" applyBorder="1" applyAlignment="1">
      <alignment horizontal="right"/>
    </xf>
    <xf numFmtId="165" fontId="28" fillId="0" borderId="0" xfId="235" applyFont="1" applyAlignment="1">
      <alignment horizontal="right"/>
    </xf>
    <xf numFmtId="0" fontId="51" fillId="0" borderId="0" xfId="0" applyFont="1" applyProtection="1">
      <protection locked="0"/>
    </xf>
    <xf numFmtId="0" fontId="51" fillId="0" borderId="0" xfId="0" applyFont="1" applyAlignment="1" applyProtection="1">
      <alignment horizontal="center"/>
      <protection locked="0"/>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0" fontId="56" fillId="0" borderId="1" xfId="6" applyFont="1" applyBorder="1" applyAlignment="1">
      <alignment horizontal="center"/>
    </xf>
    <xf numFmtId="0" fontId="57" fillId="0" borderId="0" xfId="6" applyFont="1" applyAlignment="1">
      <alignment horizontal="left"/>
    </xf>
    <xf numFmtId="0" fontId="57" fillId="0" borderId="1" xfId="6" applyFont="1" applyBorder="1" applyAlignment="1">
      <alignment horizontal="center"/>
    </xf>
    <xf numFmtId="0" fontId="56" fillId="0" borderId="0" xfId="8" quotePrefix="1" applyFont="1" applyAlignment="1">
      <alignment horizontal="center"/>
    </xf>
    <xf numFmtId="0" fontId="57" fillId="0" borderId="4" xfId="6"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0" fontId="23" fillId="0" borderId="0" xfId="0" applyFont="1" applyAlignment="1" applyProtection="1">
      <alignment horizontal="right"/>
      <protection locked="0"/>
    </xf>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7" fillId="0" borderId="0" xfId="8" applyNumberFormat="1" applyFont="1" applyAlignment="1">
      <alignment horizontal="right"/>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172"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172" fontId="59" fillId="0" borderId="0" xfId="7" applyNumberFormat="1" applyFont="1" applyAlignment="1">
      <alignment horizontal="right"/>
    </xf>
    <xf numFmtId="0" fontId="57" fillId="0" borderId="4" xfId="6" quotePrefix="1" applyFont="1" applyBorder="1" applyAlignment="1">
      <alignment horizontal="center"/>
    </xf>
    <xf numFmtId="0" fontId="23" fillId="0" borderId="1" xfId="0" quotePrefix="1" applyFont="1" applyBorder="1" applyAlignment="1" applyProtection="1">
      <alignment horizontal="right"/>
      <protection locked="0"/>
    </xf>
    <xf numFmtId="0" fontId="22" fillId="0" borderId="0" xfId="0" applyFont="1"/>
    <xf numFmtId="0" fontId="24" fillId="0" borderId="1" xfId="0" quotePrefix="1" applyFont="1" applyBorder="1" applyAlignment="1" applyProtection="1">
      <alignment horizontal="right"/>
      <protection locked="0"/>
    </xf>
    <xf numFmtId="0" fontId="26" fillId="0" borderId="0" xfId="0" applyFont="1" applyBorder="1" applyAlignment="1">
      <alignment horizontal="center"/>
    </xf>
    <xf numFmtId="0" fontId="26" fillId="0" borderId="1" xfId="0" applyFont="1" applyBorder="1" applyAlignment="1">
      <alignment horizontal="center"/>
    </xf>
    <xf numFmtId="167" fontId="15" fillId="0" borderId="0" xfId="1" applyNumberFormat="1" applyFont="1" applyFill="1"/>
    <xf numFmtId="0" fontId="24" fillId="0" borderId="0" xfId="0" applyFont="1"/>
    <xf numFmtId="0" fontId="24" fillId="0" borderId="3" xfId="0" applyFont="1" applyBorder="1" applyAlignment="1">
      <alignment horizontal="center"/>
    </xf>
    <xf numFmtId="165" fontId="24" fillId="0" borderId="3" xfId="1" applyNumberFormat="1" applyFont="1" applyFill="1" applyBorder="1"/>
    <xf numFmtId="0" fontId="15" fillId="0" borderId="0" xfId="0" applyFont="1" applyFill="1"/>
    <xf numFmtId="175" fontId="28" fillId="0" borderId="0" xfId="6" applyNumberFormat="1" applyFont="1" applyFill="1" applyAlignment="1">
      <alignment horizontal="right"/>
    </xf>
    <xf numFmtId="15" fontId="49" fillId="0" borderId="0" xfId="0" quotePrefix="1" applyNumberFormat="1" applyFont="1" applyAlignment="1"/>
    <xf numFmtId="166" fontId="23" fillId="0" borderId="0" xfId="1" applyNumberFormat="1" applyFont="1" applyFill="1" applyBorder="1" applyAlignment="1" applyProtection="1">
      <alignment horizontal="center"/>
      <protection locked="0"/>
    </xf>
    <xf numFmtId="0" fontId="57" fillId="0" borderId="0" xfId="6" applyFont="1" applyAlignment="1">
      <alignment horizontal="left"/>
    </xf>
    <xf numFmtId="175" fontId="56" fillId="0" borderId="0" xfId="6" applyNumberFormat="1" applyFont="1" applyAlignment="1">
      <alignment horizontal="right"/>
    </xf>
    <xf numFmtId="0" fontId="56" fillId="0" borderId="0" xfId="6" applyFont="1" applyAlignment="1">
      <alignment horizontal="left"/>
    </xf>
    <xf numFmtId="0" fontId="15" fillId="0" borderId="0" xfId="144" applyFont="1" applyFill="1"/>
    <xf numFmtId="170" fontId="34" fillId="0" borderId="6" xfId="6" applyNumberFormat="1" applyFont="1" applyBorder="1" applyAlignment="1">
      <alignment horizontal="right"/>
    </xf>
    <xf numFmtId="0" fontId="0" fillId="0" borderId="0" xfId="0"/>
    <xf numFmtId="0" fontId="15" fillId="0" borderId="0" xfId="0" applyFont="1"/>
    <xf numFmtId="166" fontId="15" fillId="0" borderId="0" xfId="1" applyNumberFormat="1" applyFont="1"/>
    <xf numFmtId="0" fontId="39" fillId="0" borderId="0" xfId="0" applyFont="1"/>
    <xf numFmtId="166" fontId="51" fillId="0" borderId="0" xfId="1" applyNumberFormat="1" applyFont="1" applyProtection="1">
      <protection locked="0"/>
    </xf>
    <xf numFmtId="0" fontId="21" fillId="0" borderId="0" xfId="0" applyFont="1"/>
    <xf numFmtId="175" fontId="56" fillId="0" borderId="0" xfId="6" applyNumberFormat="1" applyFont="1" applyFill="1" applyAlignment="1">
      <alignment horizontal="right"/>
    </xf>
    <xf numFmtId="177" fontId="20" fillId="0" borderId="0" xfId="2" applyNumberFormat="1" applyFont="1" applyBorder="1"/>
    <xf numFmtId="182" fontId="20" fillId="0" borderId="0" xfId="2" applyNumberFormat="1" applyFont="1" applyBorder="1"/>
    <xf numFmtId="0" fontId="23" fillId="0" borderId="0" xfId="0" applyFont="1" applyAlignment="1" applyProtection="1">
      <alignment horizontal="right"/>
      <protection locked="0"/>
    </xf>
    <xf numFmtId="166" fontId="51" fillId="0" borderId="0" xfId="1" applyNumberFormat="1" applyFont="1" applyAlignment="1" applyProtection="1">
      <alignment horizontal="center"/>
      <protection locked="0"/>
    </xf>
    <xf numFmtId="177" fontId="62" fillId="0" borderId="0" xfId="1" applyNumberFormat="1" applyFont="1" applyFill="1" applyBorder="1" applyAlignment="1">
      <alignment horizontal="center"/>
    </xf>
    <xf numFmtId="169" fontId="62" fillId="0" borderId="0" xfId="5" applyNumberFormat="1" applyFont="1" applyAlignment="1">
      <alignment horizontal="right"/>
    </xf>
    <xf numFmtId="0" fontId="24" fillId="0" borderId="0" xfId="0" applyFont="1" applyBorder="1" applyAlignment="1">
      <alignment horizontal="right"/>
    </xf>
    <xf numFmtId="0" fontId="24" fillId="0" borderId="1" xfId="0" applyFont="1" applyBorder="1" applyAlignment="1">
      <alignment horizontal="right"/>
    </xf>
    <xf numFmtId="177" fontId="62" fillId="0" borderId="0" xfId="1" applyNumberFormat="1" applyFont="1" applyFill="1" applyBorder="1" applyAlignment="1">
      <alignment horizontal="center"/>
    </xf>
    <xf numFmtId="166" fontId="66" fillId="0" borderId="0" xfId="1" applyNumberFormat="1" applyFont="1" applyBorder="1" applyAlignment="1">
      <alignment horizontal="right"/>
    </xf>
    <xf numFmtId="179" fontId="87" fillId="0" borderId="0" xfId="1" applyNumberFormat="1" applyFont="1" applyBorder="1" applyAlignment="1">
      <alignment horizontal="right"/>
    </xf>
    <xf numFmtId="169" fontId="62" fillId="0" borderId="0" xfId="5" applyNumberFormat="1" applyFont="1" applyBorder="1" applyAlignment="1">
      <alignment horizontal="right"/>
    </xf>
    <xf numFmtId="166" fontId="39" fillId="0" borderId="0" xfId="1" applyNumberFormat="1" applyFont="1" applyBorder="1"/>
    <xf numFmtId="0" fontId="24" fillId="0" borderId="0" xfId="144" quotePrefix="1" applyFont="1" applyAlignment="1">
      <alignment horizontal="right"/>
    </xf>
    <xf numFmtId="0" fontId="15" fillId="0" borderId="0" xfId="144" applyFont="1" applyBorder="1" applyAlignment="1">
      <alignment horizontal="right"/>
    </xf>
    <xf numFmtId="0" fontId="24" fillId="0" borderId="0" xfId="144" applyFont="1" applyAlignment="1">
      <alignment horizontal="right"/>
    </xf>
    <xf numFmtId="0" fontId="24" fillId="0" borderId="0" xfId="144" applyFont="1" applyBorder="1" applyAlignment="1">
      <alignment horizontal="center"/>
    </xf>
    <xf numFmtId="0" fontId="24" fillId="0" borderId="1" xfId="144" applyFont="1" applyBorder="1" applyAlignment="1">
      <alignment horizontal="right"/>
    </xf>
    <xf numFmtId="0" fontId="24" fillId="0" borderId="0" xfId="144" applyFont="1" applyBorder="1" applyAlignment="1">
      <alignment horizontal="right"/>
    </xf>
    <xf numFmtId="0" fontId="24" fillId="0" borderId="1" xfId="144" applyFont="1" applyBorder="1" applyAlignment="1">
      <alignment horizontal="center"/>
    </xf>
    <xf numFmtId="168" fontId="15" fillId="0" borderId="0" xfId="144" applyNumberFormat="1" applyFont="1" applyBorder="1" applyAlignment="1">
      <alignment horizontal="center"/>
    </xf>
    <xf numFmtId="167" fontId="15" fillId="0" borderId="0" xfId="144" applyNumberFormat="1" applyFont="1"/>
    <xf numFmtId="167" fontId="15" fillId="0" borderId="0" xfId="144" applyNumberFormat="1" applyFont="1" applyFill="1"/>
    <xf numFmtId="0" fontId="26" fillId="0" borderId="0" xfId="144" applyFont="1" applyBorder="1" applyAlignment="1">
      <alignment horizontal="center"/>
    </xf>
    <xf numFmtId="167" fontId="15" fillId="0" borderId="0" xfId="144" applyNumberFormat="1" applyFont="1" applyBorder="1"/>
    <xf numFmtId="167" fontId="15" fillId="0" borderId="0" xfId="144" applyNumberFormat="1" applyFont="1" applyFill="1" applyBorder="1"/>
    <xf numFmtId="0" fontId="26" fillId="0" borderId="1" xfId="144" applyFont="1" applyBorder="1" applyAlignment="1">
      <alignment horizontal="center"/>
    </xf>
    <xf numFmtId="167" fontId="15" fillId="0" borderId="1" xfId="144" applyNumberFormat="1" applyFont="1" applyBorder="1"/>
    <xf numFmtId="167" fontId="15" fillId="0" borderId="0" xfId="1" applyNumberFormat="1" applyFont="1"/>
    <xf numFmtId="0" fontId="15" fillId="0" borderId="2" xfId="144" applyFont="1" applyBorder="1" applyAlignment="1">
      <alignment horizontal="center"/>
    </xf>
    <xf numFmtId="167" fontId="15" fillId="0" borderId="2" xfId="1" applyNumberFormat="1" applyFont="1" applyFill="1" applyBorder="1"/>
    <xf numFmtId="0" fontId="24" fillId="0" borderId="3" xfId="144" applyFont="1" applyBorder="1" applyAlignment="1">
      <alignment horizontal="center"/>
    </xf>
    <xf numFmtId="168" fontId="24" fillId="0" borderId="0" xfId="144" applyNumberFormat="1" applyFont="1" applyBorder="1" applyAlignment="1">
      <alignment horizontal="center"/>
    </xf>
    <xf numFmtId="166" fontId="87" fillId="0" borderId="0" xfId="1" applyNumberFormat="1" applyFont="1" applyBorder="1" applyAlignment="1">
      <alignment horizontal="right"/>
    </xf>
    <xf numFmtId="166" fontId="39" fillId="0" borderId="0" xfId="1" applyNumberFormat="1" applyFont="1"/>
    <xf numFmtId="9" fontId="39" fillId="0" borderId="0" xfId="5" applyFont="1"/>
    <xf numFmtId="0" fontId="15" fillId="0" borderId="0" xfId="415"/>
    <xf numFmtId="0" fontId="39" fillId="0" borderId="0" xfId="415" applyFont="1"/>
    <xf numFmtId="0" fontId="51" fillId="0" borderId="0" xfId="415" applyFont="1" applyBorder="1"/>
    <xf numFmtId="0" fontId="51" fillId="0" borderId="0" xfId="415" applyFont="1" applyFill="1" applyAlignment="1"/>
    <xf numFmtId="166" fontId="51" fillId="0" borderId="0" xfId="1" applyNumberFormat="1" applyFont="1"/>
    <xf numFmtId="166" fontId="51" fillId="0" borderId="0" xfId="1" applyNumberFormat="1" applyFont="1" applyProtection="1">
      <protection locked="0"/>
    </xf>
    <xf numFmtId="166" fontId="51" fillId="0" borderId="0" xfId="1" applyNumberFormat="1" applyFont="1" applyFill="1" applyBorder="1"/>
    <xf numFmtId="166" fontId="39" fillId="0" borderId="0" xfId="1" applyNumberFormat="1" applyFont="1"/>
    <xf numFmtId="172" fontId="56" fillId="0" borderId="0" xfId="6" applyNumberFormat="1" applyFont="1" applyBorder="1"/>
    <xf numFmtId="0" fontId="22" fillId="0" borderId="0" xfId="415" applyFont="1" applyAlignment="1">
      <alignment horizontal="center"/>
    </xf>
    <xf numFmtId="0" fontId="22" fillId="0" borderId="0" xfId="415" applyFont="1" applyBorder="1" applyAlignment="1" applyProtection="1">
      <alignment horizontal="center"/>
      <protection locked="0"/>
    </xf>
    <xf numFmtId="0" fontId="22" fillId="0" borderId="0" xfId="415" applyFont="1"/>
    <xf numFmtId="9" fontId="22" fillId="0" borderId="1" xfId="5" applyFont="1" applyBorder="1" applyAlignment="1">
      <alignment horizontal="right"/>
    </xf>
    <xf numFmtId="0" fontId="22" fillId="0" borderId="1" xfId="415" applyFont="1" applyBorder="1"/>
    <xf numFmtId="166" fontId="22" fillId="0" borderId="0" xfId="1" applyNumberFormat="1" applyFont="1" applyBorder="1" applyAlignment="1">
      <alignment horizontal="center"/>
    </xf>
    <xf numFmtId="9" fontId="22" fillId="0" borderId="0" xfId="5" applyFont="1" applyBorder="1" applyAlignment="1">
      <alignment horizontal="center"/>
    </xf>
    <xf numFmtId="166" fontId="22" fillId="0" borderId="0" xfId="1" applyNumberFormat="1" applyFont="1"/>
    <xf numFmtId="9" fontId="22" fillId="0" borderId="0" xfId="5" applyFont="1"/>
    <xf numFmtId="0" fontId="63" fillId="0" borderId="0" xfId="6" applyFont="1" applyAlignment="1">
      <alignment horizontal="left" vertical="top"/>
    </xf>
    <xf numFmtId="0" fontId="39" fillId="0" borderId="0" xfId="415" applyFont="1" applyAlignment="1">
      <alignment horizontal="center"/>
    </xf>
    <xf numFmtId="0" fontId="39" fillId="0" borderId="0" xfId="415" applyFont="1" applyBorder="1"/>
    <xf numFmtId="0" fontId="63" fillId="0" borderId="0" xfId="6" applyFont="1" applyFill="1" applyAlignment="1">
      <alignment horizontal="left"/>
    </xf>
    <xf numFmtId="0" fontId="63" fillId="0" borderId="0" xfId="6" applyFont="1" applyAlignment="1">
      <alignment horizontal="left"/>
    </xf>
    <xf numFmtId="0" fontId="39" fillId="0" borderId="1" xfId="415" applyFont="1" applyBorder="1" applyAlignment="1">
      <alignment horizontal="center"/>
    </xf>
    <xf numFmtId="40" fontId="39" fillId="0" borderId="0" xfId="4" applyNumberFormat="1" applyFont="1" applyAlignment="1">
      <alignment horizontal="left"/>
    </xf>
    <xf numFmtId="0" fontId="39" fillId="0" borderId="0" xfId="415" applyFont="1" applyBorder="1" applyAlignment="1">
      <alignment horizontal="center"/>
    </xf>
    <xf numFmtId="175" fontId="56" fillId="0" borderId="0" xfId="6" applyNumberFormat="1" applyFont="1" applyAlignment="1">
      <alignment horizontal="right"/>
    </xf>
    <xf numFmtId="172" fontId="56" fillId="0" borderId="0" xfId="6" applyNumberFormat="1" applyFont="1" applyFill="1"/>
    <xf numFmtId="165" fontId="56" fillId="0" borderId="0" xfId="1" applyFont="1" applyFill="1"/>
    <xf numFmtId="172" fontId="56" fillId="0" borderId="1" xfId="6" applyNumberFormat="1" applyFont="1" applyFill="1" applyBorder="1"/>
    <xf numFmtId="9" fontId="51" fillId="0" borderId="0" xfId="5" applyFont="1"/>
    <xf numFmtId="169" fontId="51" fillId="0" borderId="0" xfId="5" applyNumberFormat="1" applyFont="1" applyFill="1" applyBorder="1"/>
    <xf numFmtId="166" fontId="23" fillId="0" borderId="0" xfId="1" applyNumberFormat="1" applyFont="1" applyBorder="1" applyAlignment="1">
      <alignment horizontal="center"/>
    </xf>
    <xf numFmtId="0" fontId="23" fillId="0" borderId="0" xfId="415" quotePrefix="1" applyFont="1" applyBorder="1" applyAlignment="1" applyProtection="1">
      <alignment horizontal="right"/>
      <protection locked="0"/>
    </xf>
    <xf numFmtId="169" fontId="51" fillId="0" borderId="0" xfId="415" applyNumberFormat="1" applyFont="1" applyFill="1" applyAlignment="1"/>
    <xf numFmtId="0" fontId="51" fillId="0" borderId="0" xfId="415" applyFont="1" applyFill="1" applyAlignment="1">
      <alignment horizontal="right"/>
    </xf>
    <xf numFmtId="165" fontId="56" fillId="0" borderId="0" xfId="1" applyFont="1" applyAlignment="1">
      <alignment horizontal="right"/>
    </xf>
    <xf numFmtId="175" fontId="56" fillId="0" borderId="1" xfId="6" applyNumberFormat="1" applyFont="1" applyBorder="1" applyAlignment="1">
      <alignment horizontal="right"/>
    </xf>
    <xf numFmtId="9" fontId="51" fillId="0" borderId="0" xfId="5" applyFont="1" applyAlignment="1">
      <alignment horizontal="right"/>
    </xf>
    <xf numFmtId="0" fontId="22" fillId="0" borderId="1" xfId="415" quotePrefix="1" applyFont="1" applyBorder="1" applyAlignment="1" applyProtection="1">
      <protection locked="0"/>
    </xf>
    <xf numFmtId="0" fontId="30" fillId="0" borderId="0" xfId="6" applyFont="1" applyAlignment="1">
      <alignment horizontal="left"/>
    </xf>
    <xf numFmtId="175" fontId="57" fillId="0" borderId="0" xfId="6" applyNumberFormat="1" applyFont="1" applyAlignment="1">
      <alignment horizontal="right"/>
    </xf>
    <xf numFmtId="175" fontId="57" fillId="0" borderId="2" xfId="6" applyNumberFormat="1" applyFont="1" applyBorder="1" applyAlignment="1">
      <alignment horizontal="right"/>
    </xf>
    <xf numFmtId="175" fontId="51" fillId="0" borderId="0" xfId="5" applyNumberFormat="1" applyFont="1" applyBorder="1"/>
    <xf numFmtId="172" fontId="57" fillId="0" borderId="0" xfId="6" applyNumberFormat="1" applyFont="1" applyBorder="1"/>
    <xf numFmtId="0" fontId="22" fillId="0" borderId="2" xfId="415" applyFont="1" applyBorder="1" applyAlignment="1">
      <alignment horizontal="center"/>
    </xf>
    <xf numFmtId="169" fontId="51" fillId="0" borderId="1" xfId="5" applyNumberFormat="1" applyFont="1" applyBorder="1" applyProtection="1">
      <protection locked="0"/>
    </xf>
    <xf numFmtId="166" fontId="23" fillId="0" borderId="2" xfId="1" applyNumberFormat="1" applyFont="1" applyBorder="1"/>
    <xf numFmtId="166" fontId="23" fillId="0" borderId="2" xfId="1" applyNumberFormat="1" applyFont="1" applyFill="1" applyBorder="1"/>
    <xf numFmtId="166" fontId="39" fillId="0" borderId="0" xfId="1" applyNumberFormat="1" applyFont="1"/>
    <xf numFmtId="9" fontId="39" fillId="0" borderId="0" xfId="5" applyFont="1"/>
    <xf numFmtId="0" fontId="22" fillId="0" borderId="0" xfId="144" applyFont="1" applyBorder="1" applyAlignment="1" applyProtection="1">
      <alignment horizontal="center"/>
      <protection locked="0"/>
    </xf>
    <xf numFmtId="0" fontId="22" fillId="0" borderId="0" xfId="144" applyFont="1"/>
    <xf numFmtId="0" fontId="39" fillId="0" borderId="0" xfId="144" applyFont="1"/>
    <xf numFmtId="0" fontId="15" fillId="0" borderId="0" xfId="599"/>
    <xf numFmtId="172" fontId="56" fillId="0" borderId="0" xfId="6" applyNumberFormat="1" applyFont="1" applyBorder="1"/>
    <xf numFmtId="0" fontId="57" fillId="0" borderId="0" xfId="6" applyFont="1" applyAlignment="1">
      <alignment horizontal="left"/>
    </xf>
    <xf numFmtId="0" fontId="56" fillId="0" borderId="0" xfId="6" applyFont="1" applyAlignment="1">
      <alignment horizontal="left"/>
    </xf>
    <xf numFmtId="166" fontId="51" fillId="0" borderId="0" xfId="1" applyNumberFormat="1" applyFont="1" applyBorder="1" applyProtection="1">
      <protection locked="0"/>
    </xf>
    <xf numFmtId="166" fontId="22" fillId="0" borderId="0" xfId="1" applyNumberFormat="1" applyFont="1" applyBorder="1" applyAlignment="1">
      <alignment horizontal="center"/>
    </xf>
    <xf numFmtId="9" fontId="22" fillId="0" borderId="0" xfId="5" applyFont="1" applyBorder="1" applyAlignment="1">
      <alignment horizontal="center"/>
    </xf>
    <xf numFmtId="166" fontId="22" fillId="0" borderId="0" xfId="1" applyNumberFormat="1" applyFont="1"/>
    <xf numFmtId="9" fontId="22" fillId="0" borderId="0" xfId="5" applyFont="1"/>
    <xf numFmtId="0" fontId="63" fillId="0" borderId="0" xfId="6" applyFont="1" applyAlignment="1">
      <alignment horizontal="left" vertical="top"/>
    </xf>
    <xf numFmtId="0" fontId="63" fillId="0" borderId="0" xfId="6" applyFont="1" applyFill="1" applyAlignment="1">
      <alignment horizontal="left"/>
    </xf>
    <xf numFmtId="0" fontId="63" fillId="0" borderId="0" xfId="6" applyFont="1" applyAlignment="1">
      <alignment horizontal="left"/>
    </xf>
    <xf numFmtId="175" fontId="56" fillId="0" borderId="0" xfId="6" applyNumberFormat="1" applyFont="1" applyAlignment="1">
      <alignment horizontal="right"/>
    </xf>
    <xf numFmtId="172" fontId="56" fillId="0" borderId="0" xfId="6" applyNumberFormat="1" applyFont="1" applyFill="1"/>
    <xf numFmtId="169" fontId="51" fillId="0" borderId="0" xfId="5" applyNumberFormat="1" applyFont="1" applyBorder="1"/>
    <xf numFmtId="0" fontId="56" fillId="0" borderId="0" xfId="6" applyFont="1" applyAlignment="1">
      <alignment horizontal="left" vertical="top"/>
    </xf>
    <xf numFmtId="9" fontId="51" fillId="0" borderId="0" xfId="5" applyFont="1"/>
    <xf numFmtId="171" fontId="51" fillId="0" borderId="0" xfId="1" applyNumberFormat="1" applyFont="1"/>
    <xf numFmtId="175" fontId="56" fillId="0" borderId="1" xfId="6" applyNumberFormat="1" applyFont="1" applyBorder="1" applyAlignment="1">
      <alignment horizontal="right"/>
    </xf>
    <xf numFmtId="175" fontId="56" fillId="0" borderId="0" xfId="6" applyNumberFormat="1" applyFont="1" applyFill="1" applyAlignment="1">
      <alignment horizontal="right"/>
    </xf>
    <xf numFmtId="0" fontId="22" fillId="0" borderId="0" xfId="144" applyFont="1" applyBorder="1" applyAlignment="1" applyProtection="1">
      <alignment horizontal="center"/>
      <protection locked="0"/>
    </xf>
    <xf numFmtId="0" fontId="22" fillId="0" borderId="0" xfId="144" quotePrefix="1" applyFont="1" applyBorder="1" applyAlignment="1" applyProtection="1">
      <alignment horizontal="right"/>
      <protection locked="0"/>
    </xf>
    <xf numFmtId="0" fontId="22" fillId="0" borderId="0" xfId="144" applyFont="1"/>
    <xf numFmtId="0" fontId="39" fillId="0" borderId="0" xfId="144" applyFont="1"/>
    <xf numFmtId="0" fontId="39" fillId="0" borderId="0" xfId="144" applyFont="1" applyAlignment="1">
      <alignment horizontal="center"/>
    </xf>
    <xf numFmtId="0" fontId="51" fillId="0" borderId="0" xfId="144" applyFont="1"/>
    <xf numFmtId="0" fontId="30" fillId="0" borderId="0" xfId="6" applyFont="1" applyAlignment="1">
      <alignment horizontal="left"/>
    </xf>
    <xf numFmtId="0" fontId="39" fillId="0" borderId="0" xfId="144" applyFont="1" applyBorder="1" applyAlignment="1">
      <alignment horizontal="center"/>
    </xf>
    <xf numFmtId="0" fontId="22" fillId="0" borderId="0" xfId="144" applyFont="1" applyBorder="1"/>
    <xf numFmtId="0" fontId="22" fillId="0" borderId="6" xfId="144" quotePrefix="1" applyFont="1" applyBorder="1" applyAlignment="1" applyProtection="1">
      <alignment horizontal="right"/>
      <protection locked="0"/>
    </xf>
    <xf numFmtId="15" fontId="22" fillId="0" borderId="0" xfId="144" quotePrefix="1" applyNumberFormat="1" applyFont="1" applyBorder="1" applyAlignment="1" applyProtection="1">
      <alignment horizontal="center"/>
      <protection locked="0"/>
    </xf>
    <xf numFmtId="0" fontId="22" fillId="0" borderId="0" xfId="144" quotePrefix="1" applyFont="1" applyBorder="1" applyAlignment="1" applyProtection="1">
      <alignment horizontal="center"/>
      <protection locked="0"/>
    </xf>
    <xf numFmtId="9" fontId="22" fillId="0" borderId="0" xfId="5" applyFont="1" applyBorder="1" applyAlignment="1">
      <alignment horizontal="right"/>
    </xf>
    <xf numFmtId="175" fontId="57" fillId="0" borderId="2" xfId="6" applyNumberFormat="1" applyFont="1" applyBorder="1" applyAlignment="1">
      <alignment horizontal="right"/>
    </xf>
    <xf numFmtId="0" fontId="22" fillId="0" borderId="0" xfId="144" applyFont="1" applyBorder="1" applyAlignment="1">
      <alignment horizontal="center"/>
    </xf>
    <xf numFmtId="0" fontId="22" fillId="0" borderId="2" xfId="144" applyFont="1" applyFill="1" applyBorder="1" applyAlignment="1">
      <alignment horizontal="center"/>
    </xf>
    <xf numFmtId="172" fontId="57" fillId="0" borderId="2" xfId="6" applyNumberFormat="1" applyFont="1" applyFill="1" applyBorder="1"/>
    <xf numFmtId="0" fontId="23" fillId="0" borderId="0" xfId="144" applyFont="1"/>
    <xf numFmtId="0" fontId="22" fillId="0" borderId="0" xfId="144" applyFont="1" applyBorder="1" applyAlignment="1" applyProtection="1">
      <alignment horizontal="right"/>
      <protection locked="0"/>
    </xf>
    <xf numFmtId="166" fontId="51" fillId="0" borderId="0" xfId="1" applyNumberFormat="1" applyFont="1" applyFill="1" applyBorder="1" applyProtection="1">
      <protection locked="0"/>
    </xf>
    <xf numFmtId="0" fontId="39" fillId="0" borderId="0" xfId="144" applyFont="1" applyFill="1" applyAlignment="1">
      <alignment horizontal="center"/>
    </xf>
    <xf numFmtId="175" fontId="57" fillId="0" borderId="2" xfId="6" applyNumberFormat="1" applyFont="1" applyFill="1" applyBorder="1" applyAlignment="1">
      <alignment horizontal="right"/>
    </xf>
    <xf numFmtId="10" fontId="22" fillId="0" borderId="0" xfId="5" applyNumberFormat="1" applyFont="1"/>
    <xf numFmtId="165" fontId="22" fillId="0" borderId="0" xfId="1" applyFont="1"/>
    <xf numFmtId="0" fontId="15" fillId="0" borderId="0" xfId="706"/>
    <xf numFmtId="0" fontId="22" fillId="0" borderId="0" xfId="706" applyFont="1" applyBorder="1" applyAlignment="1" applyProtection="1">
      <alignment horizontal="center"/>
      <protection locked="0"/>
    </xf>
    <xf numFmtId="0" fontId="22" fillId="0" borderId="0" xfId="706" quotePrefix="1" applyFont="1" applyBorder="1" applyAlignment="1" applyProtection="1">
      <alignment horizontal="right"/>
      <protection locked="0"/>
    </xf>
    <xf numFmtId="0" fontId="22" fillId="0" borderId="0" xfId="706" applyFont="1" applyBorder="1" applyAlignment="1" applyProtection="1">
      <alignment horizontal="right"/>
      <protection locked="0"/>
    </xf>
    <xf numFmtId="0" fontId="22" fillId="0" borderId="0" xfId="706" applyFont="1"/>
    <xf numFmtId="0" fontId="39" fillId="0" borderId="0" xfId="706" applyFont="1"/>
    <xf numFmtId="166" fontId="22" fillId="0" borderId="0" xfId="1" applyNumberFormat="1" applyFont="1"/>
    <xf numFmtId="9" fontId="22" fillId="0" borderId="0" xfId="5" applyFont="1"/>
    <xf numFmtId="0" fontId="39" fillId="0" borderId="0" xfId="706" applyFont="1" applyAlignment="1">
      <alignment horizontal="center"/>
    </xf>
    <xf numFmtId="0" fontId="56" fillId="0" borderId="0" xfId="6" applyFont="1" applyAlignment="1">
      <alignment horizontal="left"/>
    </xf>
    <xf numFmtId="0" fontId="51" fillId="0" borderId="0" xfId="706" applyFont="1"/>
    <xf numFmtId="0" fontId="22" fillId="0" borderId="0" xfId="706" applyFont="1" applyBorder="1"/>
    <xf numFmtId="169" fontId="51" fillId="0" borderId="0" xfId="5" applyNumberFormat="1" applyFont="1" applyBorder="1"/>
    <xf numFmtId="166" fontId="51" fillId="0" borderId="0" xfId="1" applyNumberFormat="1" applyFont="1"/>
    <xf numFmtId="9" fontId="51" fillId="0" borderId="0" xfId="5" applyFont="1"/>
    <xf numFmtId="166" fontId="39" fillId="0" borderId="0" xfId="1" applyNumberFormat="1" applyFont="1"/>
    <xf numFmtId="9" fontId="39" fillId="0" borderId="0" xfId="5" applyFont="1"/>
    <xf numFmtId="0" fontId="22" fillId="0" borderId="0" xfId="144" applyFont="1"/>
    <xf numFmtId="9" fontId="22" fillId="0" borderId="0" xfId="5" applyFont="1" applyBorder="1" applyAlignment="1">
      <alignment horizontal="right"/>
    </xf>
    <xf numFmtId="0" fontId="15" fillId="0" borderId="0" xfId="144"/>
    <xf numFmtId="15" fontId="22" fillId="0" borderId="0" xfId="2" quotePrefix="1" applyNumberFormat="1" applyFont="1" applyBorder="1" applyAlignment="1" applyProtection="1">
      <protection locked="0"/>
    </xf>
    <xf numFmtId="0" fontId="22" fillId="0" borderId="0" xfId="706" applyFont="1" applyBorder="1" applyAlignment="1" applyProtection="1">
      <protection locked="0"/>
    </xf>
    <xf numFmtId="0" fontId="51" fillId="0" borderId="0" xfId="144" applyFont="1" applyBorder="1"/>
    <xf numFmtId="179" fontId="51" fillId="0" borderId="0" xfId="1" applyNumberFormat="1" applyFont="1" applyFill="1" applyAlignment="1">
      <alignment horizontal="right"/>
    </xf>
    <xf numFmtId="177" fontId="51" fillId="0" borderId="2" xfId="2" applyNumberFormat="1" applyFont="1" applyBorder="1"/>
    <xf numFmtId="172" fontId="56" fillId="0" borderId="2" xfId="6" applyNumberFormat="1" applyFont="1" applyFill="1" applyBorder="1" applyAlignment="1">
      <alignment horizontal="right"/>
    </xf>
    <xf numFmtId="0" fontId="23" fillId="0" borderId="0" xfId="144" applyFont="1" applyBorder="1" applyAlignment="1">
      <alignment horizontal="right"/>
    </xf>
    <xf numFmtId="167" fontId="101" fillId="0" borderId="0" xfId="186" applyNumberFormat="1" applyFont="1"/>
    <xf numFmtId="0" fontId="51" fillId="0" borderId="0" xfId="144" applyFont="1" applyBorder="1" applyAlignment="1">
      <alignment horizontal="left"/>
    </xf>
    <xf numFmtId="10" fontId="39" fillId="0" borderId="0" xfId="5" applyNumberFormat="1" applyFont="1"/>
    <xf numFmtId="0" fontId="68" fillId="0" borderId="0" xfId="144" applyFont="1" applyAlignment="1">
      <alignment vertical="center"/>
    </xf>
    <xf numFmtId="166" fontId="20" fillId="0" borderId="0" xfId="1" applyNumberFormat="1" applyFont="1" applyFill="1" applyAlignment="1">
      <alignment horizontal="center"/>
    </xf>
    <xf numFmtId="166" fontId="120" fillId="0" borderId="0" xfId="1" applyNumberFormat="1" applyFont="1" applyFill="1" applyBorder="1" applyAlignment="1" applyProtection="1">
      <alignment horizontal="center"/>
      <protection locked="0"/>
    </xf>
    <xf numFmtId="166" fontId="120" fillId="0" borderId="1" xfId="1" applyNumberFormat="1" applyFont="1" applyFill="1" applyBorder="1" applyAlignment="1" applyProtection="1">
      <alignment horizontal="center"/>
      <protection locked="0"/>
    </xf>
    <xf numFmtId="166" fontId="120" fillId="0" borderId="0" xfId="1" applyNumberFormat="1" applyFont="1" applyFill="1" applyAlignment="1" applyProtection="1">
      <alignment horizontal="center"/>
      <protection locked="0"/>
    </xf>
    <xf numFmtId="166" fontId="121" fillId="0" borderId="1" xfId="1" applyNumberFormat="1" applyFont="1" applyFill="1" applyBorder="1" applyAlignment="1" applyProtection="1">
      <alignment horizontal="center"/>
      <protection locked="0"/>
    </xf>
    <xf numFmtId="166" fontId="120" fillId="0" borderId="1" xfId="1" applyNumberFormat="1" applyFont="1" applyFill="1" applyBorder="1" applyAlignment="1" applyProtection="1">
      <alignment horizontal="center" vertical="center"/>
      <protection locked="0"/>
    </xf>
    <xf numFmtId="166" fontId="121" fillId="0" borderId="3" xfId="1" applyNumberFormat="1" applyFont="1" applyFill="1" applyBorder="1" applyAlignment="1" applyProtection="1">
      <alignment horizontal="center"/>
      <protection locked="0"/>
    </xf>
    <xf numFmtId="166" fontId="15" fillId="0" borderId="0" xfId="1" applyNumberFormat="1" applyFont="1" applyFill="1"/>
    <xf numFmtId="166" fontId="51" fillId="0" borderId="0" xfId="1" applyNumberFormat="1" applyFont="1" applyFill="1" applyAlignment="1" applyProtection="1">
      <alignment horizontal="center" vertical="center"/>
      <protection locked="0"/>
    </xf>
    <xf numFmtId="166" fontId="23" fillId="0" borderId="3" xfId="1" applyNumberFormat="1" applyFont="1" applyFill="1" applyBorder="1" applyAlignment="1" applyProtection="1">
      <alignment horizontal="center"/>
      <protection locked="0"/>
    </xf>
    <xf numFmtId="175" fontId="56" fillId="0" borderId="2" xfId="6" applyNumberFormat="1" applyFont="1" applyFill="1" applyBorder="1" applyAlignment="1">
      <alignment horizontal="right"/>
    </xf>
    <xf numFmtId="170" fontId="29" fillId="0" borderId="2" xfId="6" applyNumberFormat="1" applyFont="1" applyFill="1" applyBorder="1" applyAlignment="1">
      <alignment horizontal="right"/>
    </xf>
    <xf numFmtId="180" fontId="28" fillId="0" borderId="0" xfId="6" applyNumberFormat="1" applyFont="1" applyFill="1" applyAlignment="1">
      <alignment horizontal="right"/>
    </xf>
    <xf numFmtId="169" fontId="20" fillId="0" borderId="2" xfId="5" applyNumberFormat="1" applyFont="1" applyFill="1" applyBorder="1"/>
    <xf numFmtId="0" fontId="20" fillId="0" borderId="2" xfId="0" applyFont="1" applyFill="1" applyBorder="1"/>
    <xf numFmtId="166" fontId="51" fillId="0" borderId="1" xfId="1" applyNumberFormat="1" applyFont="1" applyFill="1" applyBorder="1" applyAlignment="1" applyProtection="1">
      <alignment horizontal="center"/>
      <protection locked="0"/>
    </xf>
    <xf numFmtId="166" fontId="23" fillId="0" borderId="3" xfId="1" applyNumberFormat="1" applyFont="1" applyFill="1" applyBorder="1" applyProtection="1">
      <protection locked="0"/>
    </xf>
    <xf numFmtId="166" fontId="51" fillId="0" borderId="1" xfId="1" applyNumberFormat="1" applyFont="1" applyFill="1" applyBorder="1" applyProtection="1">
      <protection locked="0"/>
    </xf>
    <xf numFmtId="166" fontId="23" fillId="0" borderId="0" xfId="1" applyNumberFormat="1" applyFont="1" applyFill="1" applyBorder="1" applyProtection="1">
      <protection locked="0"/>
    </xf>
    <xf numFmtId="166" fontId="23" fillId="0" borderId="2" xfId="1" applyNumberFormat="1" applyFont="1" applyFill="1" applyBorder="1" applyProtection="1">
      <protection locked="0"/>
    </xf>
    <xf numFmtId="165" fontId="28" fillId="0" borderId="0" xfId="1" applyFont="1" applyFill="1" applyAlignment="1">
      <alignment horizontal="right"/>
    </xf>
    <xf numFmtId="175" fontId="28" fillId="0" borderId="2" xfId="6" applyNumberFormat="1" applyFont="1" applyFill="1" applyBorder="1" applyAlignment="1">
      <alignment horizontal="right"/>
    </xf>
    <xf numFmtId="166" fontId="56" fillId="0" borderId="0" xfId="1" applyNumberFormat="1" applyFont="1" applyFill="1" applyAlignment="1">
      <alignment horizontal="right"/>
    </xf>
    <xf numFmtId="172" fontId="56" fillId="0" borderId="0" xfId="6" applyNumberFormat="1" applyFont="1" applyFill="1" applyAlignment="1">
      <alignment horizontal="center"/>
    </xf>
    <xf numFmtId="0" fontId="63" fillId="0" borderId="0" xfId="6" applyFont="1" applyFill="1" applyAlignment="1">
      <alignment horizontal="left" vertical="center"/>
    </xf>
    <xf numFmtId="0" fontId="24" fillId="0" borderId="0" xfId="0" applyFont="1" applyFill="1" applyAlignment="1">
      <alignment horizontal="right"/>
    </xf>
    <xf numFmtId="0" fontId="23" fillId="0" borderId="0" xfId="0" applyFont="1" applyAlignment="1" applyProtection="1">
      <alignment horizontal="left" wrapText="1"/>
      <protection locked="0"/>
    </xf>
    <xf numFmtId="0" fontId="24" fillId="0" borderId="0" xfId="0" applyFont="1" applyBorder="1" applyAlignment="1">
      <alignment horizontal="right"/>
    </xf>
    <xf numFmtId="0" fontId="24" fillId="0" borderId="1" xfId="0" applyFont="1" applyBorder="1" applyAlignment="1">
      <alignment horizontal="right"/>
    </xf>
    <xf numFmtId="0" fontId="15" fillId="0" borderId="0" xfId="0" quotePrefix="1" applyFont="1" applyAlignment="1">
      <alignment horizontal="left"/>
    </xf>
    <xf numFmtId="0" fontId="15" fillId="0" borderId="0" xfId="0" quotePrefix="1" applyFont="1"/>
    <xf numFmtId="166" fontId="120" fillId="0" borderId="0" xfId="1112" applyNumberFormat="1" applyFont="1"/>
    <xf numFmtId="166" fontId="39" fillId="0" borderId="0" xfId="706" applyNumberFormat="1" applyFont="1"/>
    <xf numFmtId="172" fontId="51" fillId="0" borderId="0" xfId="1" applyNumberFormat="1" applyFont="1" applyBorder="1" applyProtection="1">
      <protection locked="0"/>
    </xf>
    <xf numFmtId="175" fontId="51" fillId="0" borderId="0" xfId="1" applyNumberFormat="1" applyFont="1" applyBorder="1" applyProtection="1">
      <protection locked="0"/>
    </xf>
    <xf numFmtId="0" fontId="24" fillId="0" borderId="0" xfId="0" applyFont="1" applyFill="1" applyAlignment="1">
      <alignment horizontal="center"/>
    </xf>
    <xf numFmtId="0" fontId="22" fillId="0" borderId="0" xfId="0" applyFont="1" applyAlignment="1" applyProtection="1">
      <alignment horizontal="center"/>
      <protection locked="0"/>
    </xf>
    <xf numFmtId="0" fontId="23" fillId="0" borderId="0" xfId="0" applyFont="1" applyAlignment="1" applyProtection="1">
      <alignment horizontal="left" wrapText="1"/>
      <protection locked="0"/>
    </xf>
    <xf numFmtId="0" fontId="22" fillId="0" borderId="0" xfId="0" applyFont="1" applyAlignment="1">
      <alignment horizontal="center"/>
    </xf>
    <xf numFmtId="0" fontId="22" fillId="0" borderId="0" xfId="415" quotePrefix="1" applyFont="1" applyBorder="1" applyAlignment="1" applyProtection="1">
      <alignment horizontal="right"/>
      <protection locked="0"/>
    </xf>
    <xf numFmtId="0" fontId="24" fillId="0" borderId="0" xfId="0" applyFont="1" applyAlignment="1">
      <alignment horizontal="center"/>
    </xf>
    <xf numFmtId="0" fontId="17" fillId="55" borderId="0" xfId="0" applyFont="1" applyFill="1"/>
    <xf numFmtId="0" fontId="36" fillId="55" borderId="0" xfId="0" applyFont="1" applyFill="1"/>
    <xf numFmtId="0" fontId="20" fillId="55" borderId="0" xfId="0" applyFont="1" applyFill="1"/>
    <xf numFmtId="0" fontId="47" fillId="55" borderId="0" xfId="0" applyFont="1" applyFill="1" applyAlignment="1"/>
    <xf numFmtId="0" fontId="40" fillId="55" borderId="0" xfId="0" applyFont="1" applyFill="1" applyAlignment="1"/>
    <xf numFmtId="0" fontId="26" fillId="55" borderId="0" xfId="0" applyFont="1" applyFill="1"/>
    <xf numFmtId="15" fontId="49" fillId="55" borderId="0" xfId="0" quotePrefix="1" applyNumberFormat="1" applyFont="1" applyFill="1" applyAlignment="1"/>
    <xf numFmtId="15" fontId="41" fillId="55" borderId="0" xfId="0" quotePrefix="1" applyNumberFormat="1" applyFont="1" applyFill="1" applyAlignment="1"/>
    <xf numFmtId="0" fontId="50" fillId="55" borderId="0" xfId="0" applyFont="1" applyFill="1" applyAlignment="1"/>
    <xf numFmtId="0" fontId="20" fillId="55" borderId="0" xfId="0" applyFont="1" applyFill="1" applyAlignment="1"/>
    <xf numFmtId="0" fontId="48" fillId="55" borderId="0" xfId="0" applyFont="1" applyFill="1" applyAlignment="1"/>
    <xf numFmtId="0" fontId="18" fillId="55" borderId="0" xfId="3" applyFill="1" applyAlignment="1" applyProtection="1"/>
    <xf numFmtId="0" fontId="37" fillId="55" borderId="0" xfId="0" applyFont="1" applyFill="1"/>
    <xf numFmtId="177" fontId="51" fillId="0" borderId="0" xfId="170" applyNumberFormat="1" applyFont="1"/>
    <xf numFmtId="179" fontId="51" fillId="0" borderId="0" xfId="1130" applyNumberFormat="1" applyFont="1" applyFill="1" applyAlignment="1">
      <alignment horizontal="right"/>
    </xf>
    <xf numFmtId="166" fontId="51" fillId="0" borderId="0" xfId="1130" applyNumberFormat="1" applyFont="1"/>
    <xf numFmtId="177" fontId="51" fillId="0" borderId="0" xfId="2" applyNumberFormat="1" applyFont="1" applyBorder="1"/>
    <xf numFmtId="0" fontId="39" fillId="0" borderId="0" xfId="1135" applyFont="1"/>
    <xf numFmtId="9" fontId="39" fillId="0" borderId="0" xfId="148" applyFont="1"/>
    <xf numFmtId="0" fontId="39" fillId="0" borderId="0" xfId="1135" applyFont="1" applyAlignment="1">
      <alignment horizontal="right"/>
    </xf>
    <xf numFmtId="9" fontId="51" fillId="0" borderId="0" xfId="148" applyFont="1"/>
    <xf numFmtId="177" fontId="51" fillId="0" borderId="2" xfId="170" applyNumberFormat="1" applyFont="1" applyBorder="1"/>
    <xf numFmtId="15" fontId="22" fillId="0" borderId="0" xfId="706" quotePrefix="1" applyNumberFormat="1" applyFont="1" applyBorder="1" applyAlignment="1">
      <alignment horizontal="center"/>
    </xf>
    <xf numFmtId="169" fontId="51" fillId="0" borderId="3" xfId="5" applyNumberFormat="1" applyFont="1" applyBorder="1"/>
    <xf numFmtId="0" fontId="22" fillId="0" borderId="0" xfId="706" applyFont="1" applyBorder="1" applyAlignment="1" applyProtection="1">
      <alignment horizontal="center"/>
      <protection locked="0"/>
    </xf>
    <xf numFmtId="9" fontId="22" fillId="0" borderId="0" xfId="148" applyFont="1" applyAlignment="1">
      <alignment horizontal="right"/>
    </xf>
    <xf numFmtId="0" fontId="22" fillId="0" borderId="0" xfId="1135" applyFont="1" applyAlignment="1">
      <alignment horizontal="right"/>
    </xf>
    <xf numFmtId="0" fontId="51" fillId="0" borderId="0" xfId="1131" applyFont="1" applyBorder="1" applyAlignment="1">
      <alignment horizontal="left"/>
    </xf>
    <xf numFmtId="167" fontId="101" fillId="0" borderId="0" xfId="186" applyNumberFormat="1" applyFont="1" applyBorder="1"/>
    <xf numFmtId="179" fontId="51" fillId="0" borderId="0" xfId="1130" applyNumberFormat="1" applyFont="1" applyFill="1" applyBorder="1" applyAlignment="1">
      <alignment horizontal="right"/>
    </xf>
    <xf numFmtId="166" fontId="51" fillId="0" borderId="0" xfId="1130" applyNumberFormat="1" applyFont="1" applyBorder="1"/>
    <xf numFmtId="0" fontId="15" fillId="0" borderId="0" xfId="1131" applyBorder="1"/>
    <xf numFmtId="0" fontId="51" fillId="0" borderId="0" xfId="1135" applyFont="1" applyBorder="1" applyAlignment="1">
      <alignment horizontal="right"/>
    </xf>
    <xf numFmtId="0" fontId="39" fillId="0" borderId="0" xfId="1135" applyFont="1" applyBorder="1"/>
    <xf numFmtId="177" fontId="51" fillId="0" borderId="0" xfId="170" applyNumberFormat="1" applyFont="1" applyBorder="1"/>
    <xf numFmtId="0" fontId="39" fillId="0" borderId="0" xfId="706" applyFont="1" applyBorder="1"/>
    <xf numFmtId="0" fontId="22" fillId="0" borderId="0" xfId="706" applyFont="1" applyAlignment="1"/>
    <xf numFmtId="0" fontId="22" fillId="0" borderId="0" xfId="706" applyFont="1" applyBorder="1" applyAlignment="1" applyProtection="1">
      <alignment horizontal="center"/>
      <protection locked="0"/>
    </xf>
    <xf numFmtId="166" fontId="62" fillId="0" borderId="0" xfId="1" applyNumberFormat="1" applyFont="1" applyBorder="1" applyAlignment="1">
      <alignment horizontal="center"/>
    </xf>
    <xf numFmtId="0" fontId="24" fillId="0" borderId="0" xfId="0" applyFont="1" applyAlignment="1"/>
    <xf numFmtId="0" fontId="22" fillId="0" borderId="0" xfId="415" applyFont="1" applyBorder="1" applyAlignment="1" applyProtection="1">
      <alignment horizontal="center"/>
      <protection locked="0"/>
    </xf>
    <xf numFmtId="0" fontId="23" fillId="0" borderId="0" xfId="0" applyFont="1" applyAlignment="1" applyProtection="1">
      <alignment horizontal="right"/>
      <protection locked="0"/>
    </xf>
    <xf numFmtId="175" fontId="56" fillId="0" borderId="0" xfId="6" applyNumberFormat="1" applyFont="1" applyAlignment="1">
      <alignment horizontal="right"/>
    </xf>
    <xf numFmtId="166" fontId="51" fillId="0" borderId="0" xfId="1" applyNumberFormat="1" applyFont="1" applyAlignment="1" applyProtection="1">
      <alignment horizontal="center"/>
      <protection locked="0"/>
    </xf>
    <xf numFmtId="166" fontId="62" fillId="0" borderId="0" xfId="1" applyNumberFormat="1" applyFont="1" applyBorder="1" applyAlignment="1">
      <alignment horizontal="center"/>
    </xf>
    <xf numFmtId="169" fontId="62" fillId="0" borderId="0" xfId="5" applyNumberFormat="1" applyFont="1" applyAlignment="1">
      <alignment horizontal="right"/>
    </xf>
    <xf numFmtId="177" fontId="62" fillId="0" borderId="0" xfId="1" applyNumberFormat="1" applyFont="1" applyFill="1" applyBorder="1" applyAlignment="1">
      <alignment horizontal="center"/>
    </xf>
    <xf numFmtId="0" fontId="24" fillId="0" borderId="0" xfId="0" applyFont="1" applyBorder="1" applyAlignment="1">
      <alignment horizontal="right"/>
    </xf>
    <xf numFmtId="0" fontId="24" fillId="0" borderId="1" xfId="0" applyFont="1" applyBorder="1" applyAlignment="1">
      <alignment horizontal="right"/>
    </xf>
    <xf numFmtId="0" fontId="58" fillId="0" borderId="0" xfId="0" applyFont="1" applyFill="1" applyAlignment="1" applyProtection="1">
      <alignment horizontal="right"/>
      <protection locked="0"/>
    </xf>
    <xf numFmtId="0" fontId="22" fillId="0" borderId="0" xfId="415" quotePrefix="1" applyFont="1" applyBorder="1" applyAlignment="1" applyProtection="1">
      <protection locked="0"/>
    </xf>
    <xf numFmtId="0" fontId="15" fillId="0" borderId="0" xfId="144" applyFont="1" applyAlignment="1">
      <alignment horizontal="right"/>
    </xf>
    <xf numFmtId="0" fontId="45" fillId="0" borderId="0" xfId="144" applyFont="1" applyFill="1"/>
    <xf numFmtId="0" fontId="24" fillId="0" borderId="0" xfId="144" applyFont="1" applyFill="1" applyBorder="1" applyAlignment="1">
      <alignment horizontal="center"/>
    </xf>
    <xf numFmtId="0" fontId="15" fillId="0" borderId="0" xfId="144" applyFont="1" applyFill="1" applyAlignment="1"/>
    <xf numFmtId="177" fontId="15" fillId="0" borderId="0" xfId="168" applyNumberFormat="1" applyFont="1" applyFill="1" applyBorder="1" applyAlignment="1">
      <alignment horizontal="center"/>
    </xf>
    <xf numFmtId="177" fontId="15" fillId="0" borderId="0" xfId="168" applyNumberFormat="1" applyFont="1" applyFill="1" applyAlignment="1">
      <alignment horizontal="center"/>
    </xf>
    <xf numFmtId="177" fontId="15" fillId="0" borderId="0" xfId="168" applyNumberFormat="1" applyFont="1"/>
    <xf numFmtId="166" fontId="15" fillId="0" borderId="0" xfId="168" applyNumberFormat="1" applyFont="1" applyFill="1" applyBorder="1" applyAlignment="1">
      <alignment horizontal="center"/>
    </xf>
    <xf numFmtId="166" fontId="15" fillId="0" borderId="0" xfId="168" applyNumberFormat="1" applyFont="1"/>
    <xf numFmtId="178" fontId="15" fillId="0" borderId="0" xfId="168" applyNumberFormat="1" applyFont="1" applyFill="1" applyBorder="1" applyAlignment="1">
      <alignment horizontal="center"/>
    </xf>
    <xf numFmtId="178" fontId="15" fillId="0" borderId="0" xfId="168" applyNumberFormat="1" applyFont="1" applyFill="1" applyAlignment="1">
      <alignment horizontal="center"/>
    </xf>
    <xf numFmtId="178" fontId="15" fillId="0" borderId="0" xfId="168" applyNumberFormat="1" applyFont="1"/>
    <xf numFmtId="178" fontId="15" fillId="0" borderId="0" xfId="168" applyNumberFormat="1" applyFont="1" applyBorder="1"/>
    <xf numFmtId="178" fontId="15" fillId="0" borderId="0" xfId="168" applyNumberFormat="1" applyFont="1" applyFill="1" applyBorder="1" applyAlignment="1">
      <alignment horizontal="right"/>
    </xf>
    <xf numFmtId="166" fontId="15" fillId="0" borderId="0" xfId="168" applyNumberFormat="1" applyFont="1" applyFill="1" applyBorder="1" applyAlignment="1">
      <alignment horizontal="right"/>
    </xf>
    <xf numFmtId="166" fontId="15" fillId="0" borderId="0" xfId="168" applyNumberFormat="1" applyFont="1" applyFill="1" applyAlignment="1"/>
    <xf numFmtId="166" fontId="15" fillId="0" borderId="0" xfId="168" applyNumberFormat="1" applyFont="1" applyFill="1" applyBorder="1" applyAlignment="1"/>
    <xf numFmtId="169" fontId="15" fillId="0" borderId="0" xfId="173" applyNumberFormat="1" applyFont="1" applyFill="1" applyBorder="1" applyAlignment="1">
      <alignment horizontal="right"/>
    </xf>
    <xf numFmtId="169" fontId="15" fillId="0" borderId="0" xfId="173" applyNumberFormat="1" applyFont="1" applyFill="1" applyAlignment="1">
      <alignment horizontal="right"/>
    </xf>
    <xf numFmtId="0" fontId="15" fillId="0" borderId="1" xfId="144" applyFont="1" applyFill="1" applyBorder="1"/>
    <xf numFmtId="169" fontId="15" fillId="0" borderId="1" xfId="144" applyNumberFormat="1" applyFont="1" applyFill="1" applyBorder="1"/>
    <xf numFmtId="0" fontId="15" fillId="0" borderId="1" xfId="144" applyFont="1" applyBorder="1"/>
    <xf numFmtId="0" fontId="44" fillId="0" borderId="1" xfId="144" applyFont="1" applyFill="1" applyBorder="1" applyAlignment="1">
      <alignment horizontal="left"/>
    </xf>
    <xf numFmtId="169" fontId="15" fillId="0" borderId="0" xfId="144" applyNumberFormat="1" applyFont="1" applyFill="1"/>
    <xf numFmtId="0" fontId="44" fillId="0" borderId="0" xfId="144" applyFont="1" applyFill="1" applyAlignment="1">
      <alignment horizontal="left"/>
    </xf>
    <xf numFmtId="169" fontId="24" fillId="0" borderId="0" xfId="144" quotePrefix="1" applyNumberFormat="1" applyFont="1" applyFill="1" applyAlignment="1">
      <alignment horizontal="right"/>
    </xf>
    <xf numFmtId="0" fontId="24" fillId="0" borderId="1" xfId="144" applyFont="1" applyFill="1" applyBorder="1" applyAlignment="1">
      <alignment horizontal="right"/>
    </xf>
    <xf numFmtId="166" fontId="15" fillId="0" borderId="0" xfId="168" applyNumberFormat="1" applyFont="1" applyFill="1"/>
    <xf numFmtId="179" fontId="15" fillId="0" borderId="0" xfId="168" applyNumberFormat="1" applyFont="1" applyFill="1"/>
    <xf numFmtId="177" fontId="15" fillId="0" borderId="0" xfId="170" applyNumberFormat="1" applyFont="1" applyFill="1"/>
    <xf numFmtId="166" fontId="15" fillId="0" borderId="0" xfId="168" applyNumberFormat="1" applyFont="1" applyProtection="1">
      <protection locked="0"/>
    </xf>
    <xf numFmtId="166" fontId="15" fillId="0" borderId="0" xfId="168" applyNumberFormat="1" applyFont="1" applyFill="1" applyProtection="1">
      <protection locked="0"/>
    </xf>
    <xf numFmtId="179" fontId="15" fillId="0" borderId="2" xfId="168" applyNumberFormat="1" applyFont="1" applyFill="1" applyBorder="1"/>
    <xf numFmtId="175" fontId="28" fillId="0" borderId="0" xfId="175" applyNumberFormat="1" applyFont="1" applyFill="1" applyAlignment="1">
      <alignment horizontal="right"/>
    </xf>
    <xf numFmtId="175" fontId="28" fillId="0" borderId="0" xfId="175" applyNumberFormat="1" applyFont="1" applyAlignment="1">
      <alignment horizontal="right"/>
    </xf>
    <xf numFmtId="169" fontId="15" fillId="0" borderId="0" xfId="173" applyNumberFormat="1" applyFont="1" applyFill="1"/>
    <xf numFmtId="174" fontId="15" fillId="0" borderId="0" xfId="173" applyNumberFormat="1" applyFont="1" applyFill="1"/>
    <xf numFmtId="9" fontId="15" fillId="0" borderId="0" xfId="173" applyNumberFormat="1" applyFont="1" applyFill="1"/>
    <xf numFmtId="166" fontId="15" fillId="0" borderId="0" xfId="168" applyNumberFormat="1" applyFont="1" applyFill="1" applyBorder="1"/>
    <xf numFmtId="170" fontId="28" fillId="0" borderId="0" xfId="175" applyNumberFormat="1" applyFont="1" applyBorder="1" applyAlignment="1">
      <alignment horizontal="center"/>
    </xf>
    <xf numFmtId="0" fontId="15" fillId="0" borderId="0" xfId="144" applyFont="1" applyAlignment="1" applyProtection="1">
      <alignment horizontal="center"/>
      <protection locked="0"/>
    </xf>
    <xf numFmtId="0" fontId="23" fillId="0" borderId="0" xfId="144" applyFont="1" applyAlignment="1">
      <alignment horizontal="center"/>
    </xf>
    <xf numFmtId="175" fontId="28" fillId="0" borderId="0" xfId="175" applyNumberFormat="1" applyFont="1" applyAlignment="1">
      <alignment horizontal="right"/>
    </xf>
    <xf numFmtId="0" fontId="39" fillId="0" borderId="0" xfId="706" applyFont="1"/>
    <xf numFmtId="0" fontId="15" fillId="0" borderId="0" xfId="706"/>
    <xf numFmtId="0" fontId="51" fillId="0" borderId="0" xfId="144" applyFont="1" applyBorder="1"/>
    <xf numFmtId="0" fontId="51" fillId="0" borderId="0" xfId="706" applyFont="1" applyAlignment="1">
      <alignment horizontal="center"/>
    </xf>
    <xf numFmtId="166" fontId="51" fillId="0" borderId="0" xfId="1" applyNumberFormat="1" applyFont="1"/>
    <xf numFmtId="179" fontId="51" fillId="0" borderId="0" xfId="1" applyNumberFormat="1" applyFont="1" applyFill="1" applyAlignment="1">
      <alignment horizontal="right"/>
    </xf>
    <xf numFmtId="166" fontId="51" fillId="0" borderId="0" xfId="706" applyNumberFormat="1" applyFont="1" applyAlignment="1">
      <alignment horizontal="center"/>
    </xf>
    <xf numFmtId="0" fontId="120" fillId="0" borderId="0" xfId="3695" applyFont="1" applyAlignment="1">
      <alignment horizontal="right"/>
    </xf>
    <xf numFmtId="0" fontId="39" fillId="0" borderId="0" xfId="706" applyFont="1" applyAlignment="1">
      <alignment horizontal="center"/>
    </xf>
    <xf numFmtId="166" fontId="56" fillId="0" borderId="0" xfId="6" applyNumberFormat="1" applyFont="1" applyAlignment="1">
      <alignment horizontal="left" vertical="top"/>
    </xf>
    <xf numFmtId="179" fontId="51" fillId="0" borderId="0" xfId="1130" applyNumberFormat="1" applyFont="1" applyFill="1" applyAlignment="1">
      <alignment horizontal="right"/>
    </xf>
    <xf numFmtId="0" fontId="39" fillId="0" borderId="0" xfId="1135" applyFont="1"/>
    <xf numFmtId="166" fontId="51" fillId="0" borderId="0" xfId="1130" applyNumberFormat="1" applyFont="1"/>
    <xf numFmtId="0" fontId="22" fillId="0" borderId="1" xfId="415" quotePrefix="1" applyFont="1" applyBorder="1" applyAlignment="1" applyProtection="1">
      <alignment horizontal="right"/>
      <protection locked="0"/>
    </xf>
    <xf numFmtId="0" fontId="24" fillId="0" borderId="1" xfId="144" applyFont="1" applyFill="1" applyBorder="1" applyAlignment="1">
      <alignment horizontal="right"/>
    </xf>
    <xf numFmtId="166" fontId="62" fillId="0" borderId="0" xfId="1" applyNumberFormat="1" applyFont="1" applyBorder="1" applyAlignment="1">
      <alignment horizontal="center"/>
    </xf>
    <xf numFmtId="177" fontId="62" fillId="0" borderId="0" xfId="1" applyNumberFormat="1" applyFont="1" applyFill="1" applyBorder="1" applyAlignment="1">
      <alignment horizontal="center"/>
    </xf>
    <xf numFmtId="169" fontId="62" fillId="0" borderId="0" xfId="5" applyNumberFormat="1" applyFont="1" applyAlignment="1">
      <alignment horizontal="right"/>
    </xf>
    <xf numFmtId="166" fontId="62" fillId="0" borderId="0" xfId="1" applyNumberFormat="1" applyFont="1" applyBorder="1" applyAlignment="1">
      <alignment horizontal="center"/>
    </xf>
    <xf numFmtId="177" fontId="62" fillId="0" borderId="0" xfId="1" applyNumberFormat="1" applyFont="1" applyFill="1" applyBorder="1" applyAlignment="1">
      <alignment horizontal="center"/>
    </xf>
    <xf numFmtId="0" fontId="24" fillId="0" borderId="1" xfId="0" applyFont="1" applyBorder="1" applyAlignment="1">
      <alignment horizontal="right"/>
    </xf>
    <xf numFmtId="172" fontId="57" fillId="0" borderId="6" xfId="6" applyNumberFormat="1" applyFont="1" applyFill="1" applyBorder="1"/>
    <xf numFmtId="175" fontId="23" fillId="0" borderId="6" xfId="5" applyNumberFormat="1" applyFont="1" applyBorder="1" applyAlignment="1" applyProtection="1">
      <alignment horizontal="right"/>
      <protection locked="0"/>
    </xf>
    <xf numFmtId="169" fontId="23" fillId="0" borderId="6" xfId="5" applyNumberFormat="1" applyFont="1" applyFill="1" applyBorder="1" applyAlignment="1" applyProtection="1">
      <alignment horizontal="right"/>
      <protection locked="0"/>
    </xf>
    <xf numFmtId="165" fontId="56" fillId="0" borderId="1" xfId="1" applyFont="1" applyFill="1" applyBorder="1"/>
    <xf numFmtId="165" fontId="56" fillId="0" borderId="1" xfId="1" applyFont="1" applyBorder="1" applyAlignment="1">
      <alignment horizontal="right"/>
    </xf>
    <xf numFmtId="0" fontId="51" fillId="0" borderId="0" xfId="0" applyFont="1" applyProtection="1">
      <protection locked="0"/>
    </xf>
    <xf numFmtId="166" fontId="66" fillId="0" borderId="0" xfId="1" applyNumberFormat="1" applyFont="1" applyFill="1" applyBorder="1" applyAlignment="1">
      <alignment horizontal="right"/>
    </xf>
    <xf numFmtId="0" fontId="62" fillId="0" borderId="0" xfId="0" applyFont="1" applyFill="1" applyBorder="1"/>
    <xf numFmtId="166" fontId="56" fillId="0" borderId="0" xfId="1" applyNumberFormat="1" applyFont="1" applyFill="1"/>
    <xf numFmtId="0" fontId="15"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24" fillId="0" borderId="1" xfId="0" applyFont="1" applyFill="1" applyBorder="1" applyAlignment="1">
      <alignment horizontal="right"/>
    </xf>
    <xf numFmtId="0" fontId="22" fillId="0" borderId="0" xfId="415" applyFont="1" applyBorder="1" applyAlignment="1" applyProtection="1">
      <alignment horizontal="center"/>
      <protection locked="0"/>
    </xf>
    <xf numFmtId="0" fontId="22" fillId="0" borderId="1" xfId="415" quotePrefix="1" applyFont="1" applyBorder="1" applyAlignment="1" applyProtection="1">
      <alignment horizontal="right"/>
      <protection locked="0"/>
    </xf>
    <xf numFmtId="0" fontId="24" fillId="0" borderId="1" xfId="0" applyFont="1" applyFill="1" applyBorder="1" applyAlignment="1">
      <alignment horizontal="right"/>
    </xf>
    <xf numFmtId="0" fontId="24" fillId="0" borderId="0" xfId="0" applyFont="1" applyBorder="1" applyAlignment="1">
      <alignment horizontal="right"/>
    </xf>
    <xf numFmtId="0" fontId="24" fillId="0" borderId="1" xfId="0" applyFont="1" applyBorder="1" applyAlignment="1">
      <alignment horizontal="right"/>
    </xf>
    <xf numFmtId="0" fontId="15" fillId="0" borderId="0" xfId="0" applyFont="1" applyFill="1" applyAlignment="1" applyProtection="1">
      <alignment horizontal="center"/>
      <protection locked="0"/>
    </xf>
    <xf numFmtId="0" fontId="23" fillId="0" borderId="0" xfId="0" applyFont="1" applyFill="1" applyAlignment="1" applyProtection="1">
      <alignment horizontal="right"/>
      <protection locked="0"/>
    </xf>
    <xf numFmtId="0" fontId="23" fillId="0" borderId="1" xfId="0" applyFont="1" applyFill="1" applyBorder="1" applyAlignment="1" applyProtection="1">
      <alignment horizontal="right"/>
      <protection locked="0"/>
    </xf>
    <xf numFmtId="0" fontId="51" fillId="0" borderId="1" xfId="0" applyFont="1" applyFill="1" applyBorder="1" applyAlignment="1" applyProtection="1">
      <alignment horizontal="center"/>
      <protection locked="0"/>
    </xf>
    <xf numFmtId="0" fontId="51"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3" fillId="0" borderId="3" xfId="0" applyFont="1" applyFill="1" applyBorder="1" applyAlignment="1" applyProtection="1">
      <alignment horizontal="center"/>
      <protection locked="0"/>
    </xf>
    <xf numFmtId="0" fontId="51" fillId="0" borderId="0" xfId="0" applyFont="1" applyFill="1" applyAlignment="1" applyProtection="1">
      <protection locked="0"/>
    </xf>
    <xf numFmtId="0" fontId="51" fillId="0" borderId="3" xfId="0" applyFont="1" applyFill="1" applyBorder="1" applyAlignment="1" applyProtection="1">
      <protection locked="0"/>
    </xf>
    <xf numFmtId="0" fontId="46" fillId="0" borderId="0" xfId="7" applyNumberFormat="1" applyFont="1" applyFill="1" applyAlignment="1">
      <alignment horizontal="center"/>
    </xf>
    <xf numFmtId="0" fontId="46" fillId="0" borderId="0" xfId="7" applyNumberFormat="1" applyFont="1" applyFill="1" applyAlignment="1">
      <alignment horizontal="centerContinuous"/>
    </xf>
    <xf numFmtId="0" fontId="34" fillId="0" borderId="0" xfId="6" applyNumberFormat="1" applyFont="1" applyFill="1" applyAlignment="1">
      <alignment horizontal="center"/>
    </xf>
    <xf numFmtId="0" fontId="34" fillId="0" borderId="0" xfId="6" applyNumberFormat="1" applyFont="1" applyFill="1"/>
    <xf numFmtId="0" fontId="34" fillId="0" borderId="0" xfId="6" applyNumberFormat="1" applyFont="1" applyFill="1" applyBorder="1"/>
    <xf numFmtId="0" fontId="34" fillId="0" borderId="1" xfId="6" applyNumberFormat="1" applyFont="1" applyFill="1" applyBorder="1" applyAlignment="1">
      <alignment horizontal="center"/>
    </xf>
    <xf numFmtId="0" fontId="32" fillId="0" borderId="0" xfId="10" quotePrefix="1" applyNumberFormat="1" applyFont="1" applyFill="1" applyBorder="1" applyAlignment="1">
      <alignment horizontal="center"/>
    </xf>
    <xf numFmtId="0" fontId="32" fillId="0" borderId="0" xfId="8" quotePrefix="1" applyFont="1" applyFill="1" applyAlignment="1">
      <alignment horizontal="center"/>
    </xf>
    <xf numFmtId="172" fontId="34" fillId="0" borderId="0" xfId="6" applyNumberFormat="1" applyFont="1" applyFill="1" applyAlignment="1">
      <alignment horizontal="center"/>
    </xf>
    <xf numFmtId="0" fontId="34" fillId="0" borderId="0" xfId="6" applyFont="1" applyFill="1"/>
    <xf numFmtId="172" fontId="34" fillId="0" borderId="0" xfId="6" applyNumberFormat="1" applyFont="1" applyFill="1"/>
    <xf numFmtId="0" fontId="34" fillId="0" borderId="0" xfId="6" applyFont="1" applyFill="1" applyAlignment="1">
      <alignment horizontal="center"/>
    </xf>
    <xf numFmtId="169" fontId="34" fillId="0" borderId="0" xfId="6" applyNumberFormat="1" applyFont="1" applyFill="1" applyBorder="1"/>
    <xf numFmtId="0" fontId="34" fillId="0" borderId="0" xfId="6" quotePrefix="1" applyFont="1" applyFill="1" applyAlignment="1">
      <alignment horizontal="center"/>
    </xf>
    <xf numFmtId="0" fontId="34" fillId="0" borderId="1" xfId="6" applyFont="1" applyFill="1" applyBorder="1" applyAlignment="1">
      <alignment horizontal="center"/>
    </xf>
    <xf numFmtId="170" fontId="34" fillId="0" borderId="6" xfId="6" applyNumberFormat="1" applyFont="1" applyFill="1" applyBorder="1" applyAlignment="1">
      <alignment horizontal="right"/>
    </xf>
    <xf numFmtId="172" fontId="34" fillId="0" borderId="0" xfId="6" applyNumberFormat="1" applyFont="1" applyFill="1" applyBorder="1"/>
    <xf numFmtId="170" fontId="34" fillId="0" borderId="1" xfId="6" quotePrefix="1" applyNumberFormat="1" applyFont="1" applyFill="1" applyBorder="1" applyAlignment="1">
      <alignment horizontal="right"/>
    </xf>
    <xf numFmtId="172" fontId="34" fillId="0" borderId="0" xfId="6" quotePrefix="1" applyNumberFormat="1" applyFont="1" applyFill="1" applyBorder="1" applyAlignment="1">
      <alignment horizontal="fill"/>
    </xf>
    <xf numFmtId="0" fontId="29" fillId="0" borderId="2" xfId="6" applyFont="1" applyFill="1" applyBorder="1" applyAlignment="1">
      <alignment horizontal="center"/>
    </xf>
    <xf numFmtId="169" fontId="29" fillId="0" borderId="0" xfId="6" applyNumberFormat="1" applyFont="1" applyFill="1" applyBorder="1"/>
    <xf numFmtId="0" fontId="22" fillId="0" borderId="0" xfId="0" applyFont="1" applyFill="1" applyAlignment="1" applyProtection="1">
      <alignment horizontal="center"/>
      <protection locked="0"/>
    </xf>
    <xf numFmtId="0" fontId="23" fillId="0" borderId="1" xfId="0" applyFont="1" applyFill="1" applyBorder="1" applyAlignment="1" applyProtection="1">
      <alignment horizontal="center"/>
      <protection locked="0"/>
    </xf>
    <xf numFmtId="166" fontId="23" fillId="0" borderId="1" xfId="1" applyNumberFormat="1" applyFont="1" applyFill="1" applyBorder="1" applyAlignment="1" applyProtection="1">
      <alignment horizontal="center"/>
      <protection locked="0"/>
    </xf>
    <xf numFmtId="183" fontId="28" fillId="0" borderId="0" xfId="175" applyNumberFormat="1" applyFont="1" applyFill="1" applyAlignment="1">
      <alignment horizontal="right"/>
    </xf>
    <xf numFmtId="166" fontId="56" fillId="0" borderId="0" xfId="1" quotePrefix="1" applyNumberFormat="1" applyFont="1" applyFill="1" applyAlignment="1">
      <alignment horizontal="right"/>
    </xf>
    <xf numFmtId="166" fontId="57" fillId="0" borderId="4" xfId="1" applyNumberFormat="1" applyFont="1" applyFill="1" applyBorder="1" applyAlignment="1">
      <alignment horizontal="right"/>
    </xf>
    <xf numFmtId="166" fontId="61" fillId="0" borderId="0" xfId="1" applyNumberFormat="1" applyFont="1" applyFill="1" applyAlignment="1">
      <alignment horizontal="right"/>
    </xf>
    <xf numFmtId="166" fontId="57" fillId="0" borderId="0" xfId="1" applyNumberFormat="1" applyFont="1" applyFill="1" applyBorder="1" applyAlignment="1">
      <alignment horizontal="right"/>
    </xf>
    <xf numFmtId="166" fontId="57" fillId="0" borderId="2" xfId="1" applyNumberFormat="1" applyFont="1" applyFill="1" applyBorder="1" applyAlignment="1">
      <alignment horizontal="right"/>
    </xf>
    <xf numFmtId="184" fontId="56" fillId="0" borderId="0" xfId="1" applyNumberFormat="1" applyFont="1" applyFill="1" applyAlignment="1">
      <alignment horizontal="right"/>
    </xf>
    <xf numFmtId="184" fontId="56" fillId="0" borderId="4" xfId="1" applyNumberFormat="1" applyFont="1" applyFill="1" applyBorder="1" applyAlignment="1">
      <alignment horizontal="right"/>
    </xf>
    <xf numFmtId="0" fontId="21" fillId="0" borderId="0" xfId="0" applyFont="1" applyFill="1" applyAlignment="1">
      <alignment horizontal="left"/>
    </xf>
    <xf numFmtId="0" fontId="22" fillId="0" borderId="1" xfId="415" quotePrefix="1" applyFont="1" applyBorder="1" applyAlignment="1" applyProtection="1">
      <alignment horizontal="right"/>
      <protection locked="0"/>
    </xf>
    <xf numFmtId="165" fontId="15" fillId="0" borderId="0" xfId="0" applyNumberFormat="1" applyFont="1" applyFill="1"/>
    <xf numFmtId="0" fontId="15" fillId="0" borderId="0" xfId="0" applyFont="1" applyAlignment="1">
      <alignment horizontal="justify"/>
    </xf>
    <xf numFmtId="0" fontId="32" fillId="0" borderId="0" xfId="7" applyNumberFormat="1" applyFont="1" applyFill="1" applyAlignment="1">
      <alignment horizontal="centerContinuous"/>
    </xf>
    <xf numFmtId="0" fontId="34" fillId="0" borderId="0" xfId="6" applyNumberFormat="1" applyFont="1" applyFill="1" applyBorder="1" applyAlignment="1">
      <alignment horizontal="center"/>
    </xf>
    <xf numFmtId="0" fontId="32" fillId="0" borderId="0" xfId="8" applyFont="1" applyFill="1" applyAlignment="1">
      <alignment horizontal="left"/>
    </xf>
    <xf numFmtId="0" fontId="34" fillId="0" borderId="0" xfId="6" applyFont="1" applyFill="1" applyAlignment="1">
      <alignment horizontal="left"/>
    </xf>
    <xf numFmtId="0" fontId="29" fillId="0" borderId="0" xfId="6" applyFont="1" applyFill="1" applyAlignment="1">
      <alignment horizontal="left"/>
    </xf>
    <xf numFmtId="172" fontId="34" fillId="0" borderId="0" xfId="6" quotePrefix="1" applyNumberFormat="1" applyFont="1" applyFill="1" applyAlignment="1">
      <alignment horizontal="fill"/>
    </xf>
    <xf numFmtId="172" fontId="34" fillId="0" borderId="0" xfId="6" quotePrefix="1" applyNumberFormat="1" applyFont="1" applyFill="1" applyBorder="1" applyAlignment="1">
      <alignment horizontal="center"/>
    </xf>
    <xf numFmtId="0" fontId="23" fillId="0" borderId="0" xfId="0" applyFont="1" applyFill="1" applyAlignment="1" applyProtection="1">
      <protection locked="0"/>
    </xf>
    <xf numFmtId="0" fontId="23" fillId="0" borderId="0" xfId="0" applyFont="1" applyFill="1" applyProtection="1">
      <protection locked="0"/>
    </xf>
    <xf numFmtId="0" fontId="62" fillId="0" borderId="0" xfId="144" applyFont="1"/>
    <xf numFmtId="0" fontId="22" fillId="0" borderId="0" xfId="0" applyFont="1" applyAlignment="1">
      <alignment horizontal="center"/>
    </xf>
    <xf numFmtId="0" fontId="42" fillId="0" borderId="0" xfId="0" applyFont="1" applyAlignment="1">
      <alignment horizontal="left" vertical="top"/>
    </xf>
    <xf numFmtId="0" fontId="24" fillId="0" borderId="0" xfId="0" applyFont="1" applyFill="1" applyAlignment="1">
      <alignment horizontal="center"/>
    </xf>
    <xf numFmtId="0" fontId="42" fillId="0" borderId="0" xfId="144" applyFont="1" applyBorder="1" applyAlignment="1">
      <alignment horizontal="left" vertical="top" wrapText="1"/>
    </xf>
    <xf numFmtId="0" fontId="22" fillId="0" borderId="0" xfId="144" applyFont="1" applyAlignment="1">
      <alignment horizontal="center"/>
    </xf>
    <xf numFmtId="0" fontId="21" fillId="0" borderId="0" xfId="0" applyFont="1" applyAlignment="1">
      <alignment horizontal="left"/>
    </xf>
    <xf numFmtId="0" fontId="22" fillId="0" borderId="0" xfId="0" applyFont="1" applyAlignment="1" applyProtection="1">
      <alignment horizontal="center"/>
      <protection locked="0"/>
    </xf>
    <xf numFmtId="0" fontId="30" fillId="0" borderId="0" xfId="6" applyFont="1" applyAlignment="1">
      <alignment horizontal="center"/>
    </xf>
    <xf numFmtId="0" fontId="30" fillId="0" borderId="0" xfId="7" applyNumberFormat="1" applyFont="1" applyAlignment="1">
      <alignment horizontal="center"/>
    </xf>
    <xf numFmtId="0" fontId="29" fillId="0" borderId="1" xfId="154" applyNumberFormat="1" applyFont="1" applyFill="1" applyBorder="1" applyAlignment="1">
      <alignment horizontal="center" vertical="top"/>
    </xf>
    <xf numFmtId="177" fontId="20" fillId="0" borderId="0" xfId="1" applyNumberFormat="1" applyFont="1" applyFill="1" applyAlignment="1">
      <alignment horizontal="center"/>
    </xf>
    <xf numFmtId="166" fontId="51" fillId="0" borderId="0" xfId="1" applyNumberFormat="1" applyFont="1" applyAlignment="1">
      <alignment horizontal="center"/>
    </xf>
    <xf numFmtId="166" fontId="51" fillId="0" borderId="0" xfId="1" applyNumberFormat="1" applyFont="1" applyBorder="1" applyAlignment="1">
      <alignment horizontal="center"/>
    </xf>
    <xf numFmtId="177" fontId="51" fillId="0" borderId="2" xfId="1" applyNumberFormat="1" applyFont="1" applyFill="1" applyBorder="1" applyAlignment="1">
      <alignment horizontal="center"/>
    </xf>
    <xf numFmtId="166" fontId="20" fillId="0" borderId="1" xfId="1" applyNumberFormat="1" applyFont="1" applyBorder="1" applyAlignment="1">
      <alignment horizontal="center"/>
    </xf>
    <xf numFmtId="177" fontId="20" fillId="0" borderId="2" xfId="1" applyNumberFormat="1" applyFont="1" applyFill="1" applyBorder="1" applyAlignment="1">
      <alignment horizontal="center"/>
    </xf>
    <xf numFmtId="177" fontId="20" fillId="0" borderId="0" xfId="1" applyNumberFormat="1" applyFont="1" applyFill="1" applyBorder="1" applyAlignment="1">
      <alignment horizontal="center"/>
    </xf>
    <xf numFmtId="166" fontId="20" fillId="0" borderId="0" xfId="1" applyNumberFormat="1" applyFont="1" applyAlignment="1">
      <alignment horizontal="center"/>
    </xf>
    <xf numFmtId="177" fontId="51" fillId="0" borderId="0" xfId="1" applyNumberFormat="1" applyFont="1" applyFill="1" applyAlignment="1">
      <alignment horizontal="center"/>
    </xf>
    <xf numFmtId="177" fontId="51" fillId="0" borderId="0" xfId="1" applyNumberFormat="1" applyFont="1" applyFill="1" applyBorder="1" applyAlignment="1">
      <alignment horizontal="center"/>
    </xf>
    <xf numFmtId="166" fontId="51" fillId="0" borderId="1" xfId="1" applyNumberFormat="1" applyFont="1" applyBorder="1" applyAlignment="1">
      <alignment horizontal="center"/>
    </xf>
    <xf numFmtId="169" fontId="51" fillId="0" borderId="0" xfId="5" applyNumberFormat="1" applyFont="1" applyFill="1" applyAlignment="1">
      <alignment horizontal="right"/>
    </xf>
    <xf numFmtId="166" fontId="51" fillId="0" borderId="0" xfId="1" applyNumberFormat="1" applyFont="1" applyFill="1" applyAlignment="1">
      <alignment horizontal="center"/>
    </xf>
    <xf numFmtId="178" fontId="51" fillId="0" borderId="0" xfId="1" applyNumberFormat="1" applyFont="1" applyFill="1" applyBorder="1" applyAlignment="1">
      <alignment horizontal="right"/>
    </xf>
    <xf numFmtId="166" fontId="51" fillId="0" borderId="1" xfId="1" applyNumberFormat="1" applyFont="1" applyFill="1" applyBorder="1" applyAlignment="1">
      <alignment horizontal="center"/>
    </xf>
    <xf numFmtId="177" fontId="51" fillId="0" borderId="0" xfId="1" applyNumberFormat="1" applyFont="1" applyFill="1" applyAlignment="1">
      <alignment horizontal="right"/>
    </xf>
    <xf numFmtId="0" fontId="23" fillId="0" borderId="1" xfId="0" applyFont="1" applyFill="1" applyBorder="1" applyAlignment="1">
      <alignment horizontal="right"/>
    </xf>
    <xf numFmtId="177" fontId="51" fillId="0" borderId="2" xfId="1" applyNumberFormat="1" applyFont="1" applyFill="1" applyBorder="1" applyAlignment="1">
      <alignment horizontal="right"/>
    </xf>
    <xf numFmtId="169" fontId="20" fillId="0" borderId="0" xfId="5" applyNumberFormat="1" applyFont="1" applyFill="1" applyAlignment="1">
      <alignment horizontal="right"/>
    </xf>
    <xf numFmtId="0" fontId="24" fillId="0" borderId="1" xfId="0" applyFont="1" applyFill="1" applyBorder="1" applyAlignment="1">
      <alignment horizontal="right"/>
    </xf>
    <xf numFmtId="177" fontId="20" fillId="0" borderId="0" xfId="1" applyNumberFormat="1" applyFont="1" applyFill="1" applyAlignment="1">
      <alignment horizontal="right"/>
    </xf>
    <xf numFmtId="166" fontId="20" fillId="0" borderId="0" xfId="1" applyNumberFormat="1" applyFont="1" applyFill="1" applyAlignment="1">
      <alignment horizontal="center"/>
    </xf>
    <xf numFmtId="178" fontId="20" fillId="0" borderId="0" xfId="1" applyNumberFormat="1" applyFont="1" applyFill="1" applyBorder="1" applyAlignment="1">
      <alignment horizontal="right"/>
    </xf>
    <xf numFmtId="0" fontId="24" fillId="0" borderId="0" xfId="0" applyFont="1" applyAlignment="1" applyProtection="1">
      <alignment horizontal="right"/>
      <protection locked="0"/>
    </xf>
    <xf numFmtId="166" fontId="20" fillId="0" borderId="1" xfId="1" applyNumberFormat="1" applyFont="1" applyFill="1" applyBorder="1" applyAlignment="1">
      <alignment horizontal="center"/>
    </xf>
    <xf numFmtId="177" fontId="20" fillId="0" borderId="2" xfId="1" applyNumberFormat="1" applyFont="1" applyFill="1" applyBorder="1" applyAlignment="1">
      <alignment horizontal="right"/>
    </xf>
    <xf numFmtId="178" fontId="20" fillId="0" borderId="1" xfId="1" applyNumberFormat="1" applyFont="1" applyFill="1" applyBorder="1" applyAlignment="1">
      <alignment horizontal="right"/>
    </xf>
    <xf numFmtId="166" fontId="20" fillId="0" borderId="0" xfId="1" applyNumberFormat="1" applyFont="1" applyBorder="1" applyAlignment="1">
      <alignment horizontal="center"/>
    </xf>
    <xf numFmtId="0" fontId="22" fillId="0" borderId="0" xfId="415" applyFont="1" applyBorder="1" applyAlignment="1" applyProtection="1">
      <alignment horizontal="center"/>
      <protection locked="0"/>
    </xf>
    <xf numFmtId="15" fontId="22" fillId="0" borderId="1" xfId="144" quotePrefix="1" applyNumberFormat="1" applyFont="1" applyBorder="1" applyAlignment="1" applyProtection="1">
      <alignment horizontal="center"/>
      <protection locked="0"/>
    </xf>
    <xf numFmtId="0" fontId="22" fillId="0" borderId="0" xfId="144" applyFont="1" applyBorder="1" applyAlignment="1" applyProtection="1">
      <alignment horizontal="right"/>
      <protection locked="0"/>
    </xf>
    <xf numFmtId="0" fontId="22" fillId="0" borderId="0" xfId="144" applyFont="1" applyBorder="1" applyAlignment="1" applyProtection="1">
      <alignment horizontal="center"/>
      <protection locked="0"/>
    </xf>
    <xf numFmtId="0" fontId="22" fillId="0" borderId="0" xfId="706" applyFont="1" applyAlignment="1">
      <alignment horizontal="center"/>
    </xf>
    <xf numFmtId="0" fontId="22" fillId="0" borderId="0" xfId="706" applyFont="1" applyBorder="1" applyAlignment="1" applyProtection="1">
      <alignment horizontal="center"/>
      <protection locked="0"/>
    </xf>
    <xf numFmtId="15" fontId="22" fillId="0" borderId="1" xfId="706" quotePrefix="1" applyNumberFormat="1" applyFont="1" applyBorder="1" applyAlignment="1">
      <alignment horizontal="center"/>
    </xf>
    <xf numFmtId="169" fontId="22" fillId="0" borderId="1" xfId="5" quotePrefix="1" applyNumberFormat="1" applyFont="1" applyBorder="1" applyAlignment="1">
      <alignment horizontal="center"/>
    </xf>
    <xf numFmtId="0" fontId="22" fillId="0" borderId="6" xfId="706" applyFont="1" applyBorder="1" applyAlignment="1">
      <alignment horizontal="center"/>
    </xf>
    <xf numFmtId="169" fontId="39" fillId="0" borderId="0" xfId="5" applyNumberFormat="1" applyFont="1" applyFill="1" applyAlignment="1">
      <alignment horizontal="right"/>
    </xf>
    <xf numFmtId="179" fontId="39" fillId="0" borderId="0" xfId="1" applyNumberFormat="1" applyFont="1" applyFill="1" applyAlignment="1">
      <alignment horizontal="center"/>
    </xf>
    <xf numFmtId="166" fontId="39" fillId="0" borderId="0" xfId="1" applyNumberFormat="1" applyFont="1" applyFill="1" applyAlignment="1">
      <alignment horizontal="center"/>
    </xf>
    <xf numFmtId="166" fontId="39" fillId="0" borderId="0" xfId="1" applyNumberFormat="1" applyFont="1" applyFill="1" applyBorder="1" applyAlignment="1">
      <alignment horizontal="center"/>
    </xf>
    <xf numFmtId="179" fontId="39" fillId="0" borderId="2" xfId="1" applyNumberFormat="1" applyFont="1" applyFill="1" applyBorder="1" applyAlignment="1">
      <alignment horizontal="center"/>
    </xf>
    <xf numFmtId="177" fontId="39" fillId="0" borderId="2" xfId="2" applyNumberFormat="1" applyFont="1" applyFill="1" applyBorder="1" applyAlignment="1">
      <alignment horizontal="center"/>
    </xf>
    <xf numFmtId="179" fontId="39" fillId="0" borderId="2" xfId="1" quotePrefix="1" applyNumberFormat="1" applyFont="1" applyFill="1" applyBorder="1" applyAlignment="1">
      <alignment horizontal="left"/>
    </xf>
    <xf numFmtId="179" fontId="39" fillId="0" borderId="2" xfId="1" applyNumberFormat="1" applyFont="1" applyFill="1" applyBorder="1" applyAlignment="1">
      <alignment horizontal="left"/>
    </xf>
    <xf numFmtId="166" fontId="39" fillId="0" borderId="1" xfId="1" applyNumberFormat="1" applyFont="1" applyFill="1" applyBorder="1" applyAlignment="1">
      <alignment horizontal="center"/>
    </xf>
    <xf numFmtId="169" fontId="22" fillId="0" borderId="0" xfId="0" quotePrefix="1" applyNumberFormat="1" applyFont="1" applyFill="1" applyAlignment="1">
      <alignment horizontal="right"/>
    </xf>
    <xf numFmtId="177" fontId="39" fillId="0" borderId="0" xfId="2" applyNumberFormat="1" applyFont="1" applyFill="1" applyAlignment="1">
      <alignment horizontal="center"/>
    </xf>
    <xf numFmtId="179" fontId="39" fillId="0" borderId="0" xfId="1" quotePrefix="1" applyNumberFormat="1" applyFont="1" applyFill="1" applyBorder="1" applyAlignment="1">
      <alignment horizontal="left"/>
    </xf>
    <xf numFmtId="179" fontId="39" fillId="0" borderId="0" xfId="1" applyNumberFormat="1" applyFont="1" applyFill="1" applyBorder="1" applyAlignment="1">
      <alignment horizontal="left"/>
    </xf>
    <xf numFmtId="0" fontId="22" fillId="0" borderId="1" xfId="0" applyFont="1" applyFill="1" applyBorder="1" applyAlignment="1">
      <alignment horizontal="right"/>
    </xf>
    <xf numFmtId="166" fontId="39" fillId="0" borderId="0" xfId="1" applyNumberFormat="1" applyFont="1" applyAlignment="1" applyProtection="1">
      <alignment horizontal="center"/>
      <protection locked="0"/>
    </xf>
    <xf numFmtId="169" fontId="39" fillId="0" borderId="0" xfId="5" applyNumberFormat="1" applyFont="1" applyFill="1" applyAlignment="1">
      <alignment horizontal="center"/>
    </xf>
    <xf numFmtId="177" fontId="39" fillId="0" borderId="0" xfId="1" applyNumberFormat="1" applyFont="1" applyFill="1" applyAlignment="1">
      <alignment horizontal="center"/>
    </xf>
    <xf numFmtId="0" fontId="22" fillId="0" borderId="1" xfId="0" applyFont="1" applyFill="1" applyBorder="1" applyAlignment="1">
      <alignment horizontal="center"/>
    </xf>
    <xf numFmtId="169" fontId="22" fillId="0" borderId="0" xfId="0" quotePrefix="1" applyNumberFormat="1" applyFont="1" applyFill="1" applyAlignment="1">
      <alignment horizontal="center"/>
    </xf>
    <xf numFmtId="169" fontId="39" fillId="0" borderId="0" xfId="5" applyNumberFormat="1" applyFont="1" applyAlignment="1">
      <alignment horizontal="right"/>
    </xf>
    <xf numFmtId="166" fontId="39" fillId="0" borderId="0" xfId="1" applyNumberFormat="1" applyFont="1" applyAlignment="1">
      <alignment horizontal="center"/>
    </xf>
    <xf numFmtId="177" fontId="39" fillId="0" borderId="0" xfId="1" applyNumberFormat="1" applyFont="1" applyFill="1" applyBorder="1" applyAlignment="1">
      <alignment horizontal="center"/>
    </xf>
    <xf numFmtId="166" fontId="39" fillId="0" borderId="1" xfId="1" applyNumberFormat="1" applyFont="1" applyBorder="1" applyAlignment="1">
      <alignment horizontal="center"/>
    </xf>
    <xf numFmtId="177" fontId="39" fillId="0" borderId="2" xfId="1" applyNumberFormat="1" applyFont="1" applyFill="1" applyBorder="1" applyAlignment="1">
      <alignment horizontal="center"/>
    </xf>
    <xf numFmtId="166" fontId="39" fillId="0" borderId="0" xfId="1" applyNumberFormat="1" applyFont="1" applyBorder="1" applyAlignment="1">
      <alignment horizontal="center"/>
    </xf>
    <xf numFmtId="177" fontId="39" fillId="0" borderId="6" xfId="1" applyNumberFormat="1" applyFont="1" applyFill="1" applyBorder="1" applyAlignment="1">
      <alignment horizontal="center"/>
    </xf>
    <xf numFmtId="0" fontId="22" fillId="0" borderId="0" xfId="0" quotePrefix="1" applyFont="1" applyBorder="1" applyAlignment="1">
      <alignment horizontal="right"/>
    </xf>
    <xf numFmtId="0" fontId="22" fillId="0" borderId="0" xfId="0" applyFont="1" applyAlignment="1" applyProtection="1">
      <alignment horizontal="right"/>
      <protection locked="0"/>
    </xf>
    <xf numFmtId="0" fontId="22" fillId="0" borderId="0" xfId="0" applyFont="1" applyAlignment="1" applyProtection="1">
      <protection locked="0"/>
    </xf>
    <xf numFmtId="0" fontId="20" fillId="0" borderId="0" xfId="0" applyFont="1" applyAlignment="1"/>
    <xf numFmtId="15" fontId="22" fillId="0" borderId="1" xfId="2" quotePrefix="1" applyNumberFormat="1" applyFont="1" applyBorder="1" applyAlignment="1" applyProtection="1">
      <alignment horizontal="center"/>
      <protection locked="0"/>
    </xf>
    <xf numFmtId="0" fontId="68" fillId="0" borderId="0" xfId="144" applyFont="1" applyAlignment="1">
      <alignment horizontal="left" vertical="center" wrapText="1"/>
    </xf>
    <xf numFmtId="0" fontId="23" fillId="0" borderId="0" xfId="144" applyFont="1" applyAlignment="1">
      <alignment horizontal="center"/>
    </xf>
    <xf numFmtId="0" fontId="24" fillId="0" borderId="1" xfId="144" applyFont="1" applyFill="1" applyBorder="1" applyAlignment="1">
      <alignment horizontal="right"/>
    </xf>
    <xf numFmtId="166" fontId="15" fillId="0" borderId="0" xfId="168" applyNumberFormat="1" applyFont="1" applyFill="1" applyAlignment="1">
      <alignment horizontal="center"/>
    </xf>
    <xf numFmtId="177" fontId="15" fillId="0" borderId="0" xfId="168" applyNumberFormat="1" applyFont="1" applyFill="1" applyAlignment="1">
      <alignment horizontal="right"/>
    </xf>
    <xf numFmtId="178" fontId="15" fillId="0" borderId="0" xfId="168" applyNumberFormat="1" applyFont="1" applyFill="1" applyBorder="1" applyAlignment="1">
      <alignment horizontal="right"/>
    </xf>
    <xf numFmtId="177" fontId="15" fillId="0" borderId="2" xfId="168" applyNumberFormat="1" applyFont="1" applyFill="1" applyBorder="1" applyAlignment="1">
      <alignment horizontal="right"/>
    </xf>
    <xf numFmtId="175" fontId="28" fillId="0" borderId="0" xfId="175" applyNumberFormat="1" applyFont="1" applyAlignment="1">
      <alignment horizontal="right"/>
    </xf>
    <xf numFmtId="169" fontId="15" fillId="0" borderId="0" xfId="173" applyNumberFormat="1" applyFont="1" applyFill="1" applyAlignment="1">
      <alignment horizontal="right"/>
    </xf>
    <xf numFmtId="166" fontId="62" fillId="0" borderId="0" xfId="1" applyNumberFormat="1" applyFont="1" applyAlignment="1">
      <alignment horizontal="center"/>
    </xf>
    <xf numFmtId="169" fontId="62" fillId="0" borderId="0" xfId="5" applyNumberFormat="1" applyFont="1" applyAlignment="1">
      <alignment horizontal="right"/>
    </xf>
    <xf numFmtId="166" fontId="62" fillId="0" borderId="0" xfId="1" applyNumberFormat="1" applyFont="1" applyBorder="1" applyAlignment="1">
      <alignment horizontal="center"/>
    </xf>
    <xf numFmtId="177" fontId="62" fillId="0" borderId="4" xfId="1" applyNumberFormat="1" applyFont="1" applyFill="1" applyBorder="1" applyAlignment="1">
      <alignment horizontal="center"/>
    </xf>
    <xf numFmtId="177" fontId="62" fillId="0" borderId="1" xfId="1" applyNumberFormat="1" applyFont="1" applyFill="1" applyBorder="1" applyAlignment="1">
      <alignment horizontal="center"/>
    </xf>
    <xf numFmtId="166" fontId="66" fillId="0" borderId="0" xfId="1" applyNumberFormat="1" applyFont="1" applyAlignment="1">
      <alignment horizontal="right"/>
    </xf>
    <xf numFmtId="179" fontId="87" fillId="0" borderId="2" xfId="1" applyNumberFormat="1" applyFont="1" applyFill="1" applyBorder="1" applyAlignment="1">
      <alignment horizontal="right"/>
    </xf>
    <xf numFmtId="169" fontId="62" fillId="0" borderId="0" xfId="5" applyNumberFormat="1" applyFont="1" applyFill="1" applyAlignment="1">
      <alignment horizontal="right"/>
    </xf>
    <xf numFmtId="177" fontId="62" fillId="0" borderId="6" xfId="1" applyNumberFormat="1" applyFont="1" applyFill="1" applyBorder="1" applyAlignment="1">
      <alignment horizontal="center"/>
    </xf>
    <xf numFmtId="166" fontId="66" fillId="0" borderId="0" xfId="1" applyNumberFormat="1" applyFont="1" applyFill="1" applyAlignment="1">
      <alignment horizontal="right"/>
    </xf>
    <xf numFmtId="0" fontId="64" fillId="0" borderId="1" xfId="0" applyFont="1" applyBorder="1" applyAlignment="1" applyProtection="1">
      <alignment horizontal="right"/>
      <protection locked="0"/>
    </xf>
    <xf numFmtId="177" fontId="62" fillId="0" borderId="0" xfId="1" applyNumberFormat="1" applyFont="1" applyFill="1" applyBorder="1" applyAlignment="1">
      <alignment horizontal="center"/>
    </xf>
    <xf numFmtId="179" fontId="87" fillId="0" borderId="2" xfId="1" applyNumberFormat="1" applyFont="1" applyBorder="1" applyAlignment="1">
      <alignment horizontal="right"/>
    </xf>
    <xf numFmtId="175" fontId="31" fillId="0" borderId="0" xfId="6" applyNumberFormat="1" applyFont="1" applyAlignment="1">
      <alignment horizontal="right"/>
    </xf>
    <xf numFmtId="0" fontId="24" fillId="0" borderId="0" xfId="0" quotePrefix="1" applyFont="1" applyBorder="1" applyAlignment="1">
      <alignment horizontal="right"/>
    </xf>
    <xf numFmtId="0" fontId="24" fillId="0" borderId="0" xfId="0" applyFont="1" applyBorder="1" applyAlignment="1">
      <alignment horizontal="right"/>
    </xf>
    <xf numFmtId="0" fontId="20" fillId="0" borderId="0" xfId="0" applyFont="1" applyAlignment="1">
      <alignment horizontal="left" wrapText="1"/>
    </xf>
    <xf numFmtId="0" fontId="24" fillId="0" borderId="1" xfId="0" applyFont="1" applyBorder="1" applyAlignment="1">
      <alignment horizontal="right"/>
    </xf>
    <xf numFmtId="0" fontId="16" fillId="0" borderId="0" xfId="0" applyFont="1" applyAlignment="1">
      <alignment horizontal="justify" wrapText="1"/>
    </xf>
    <xf numFmtId="0" fontId="20" fillId="0" borderId="0" xfId="0" applyFont="1" applyAlignment="1">
      <alignment horizontal="justify" vertical="top" wrapText="1"/>
    </xf>
    <xf numFmtId="0" fontId="20" fillId="0" borderId="0" xfId="0" applyFont="1" applyAlignment="1">
      <alignment horizontal="justify" wrapText="1"/>
    </xf>
    <xf numFmtId="0" fontId="16" fillId="0" borderId="0" xfId="0" applyFont="1" applyAlignment="1">
      <alignment horizontal="justify" vertical="top" wrapText="1"/>
    </xf>
    <xf numFmtId="0" fontId="44" fillId="0" borderId="0" xfId="0" applyFont="1" applyFill="1" applyBorder="1" applyAlignment="1">
      <alignment horizontal="left" wrapText="1"/>
    </xf>
  </cellXfs>
  <cellStyles count="36621">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4" xfId="4914"/>
    <cellStyle name="20% - Accent1 14 2" xfId="25793"/>
    <cellStyle name="20% - Accent1 15" xfId="19823"/>
    <cellStyle name="20% - Accent1 15 2" xfId="35873"/>
    <cellStyle name="20% - Accent1 16" xfId="21319"/>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2" xfId="1141"/>
    <cellStyle name="20% - Accent1 5 2 2 2 10" xfId="5053"/>
    <cellStyle name="20% - Accent1 5 2 2 2 10 2" xfId="25872"/>
    <cellStyle name="20% - Accent1 5 2 2 2 11" xfId="20747"/>
    <cellStyle name="20% - Accent1 5 2 2 2 12" xfId="22072"/>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2" xfId="1142"/>
    <cellStyle name="20% - Accent1 5 2 3 2 10" xfId="5075"/>
    <cellStyle name="20% - Accent1 5 2 3 2 10 2" xfId="25894"/>
    <cellStyle name="20% - Accent1 5 2 3 2 11" xfId="20859"/>
    <cellStyle name="20% - Accent1 5 2 3 2 12" xfId="22073"/>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2" xfId="1143"/>
    <cellStyle name="20% - Accent1 5 2 4 2 10" xfId="5097"/>
    <cellStyle name="20% - Accent1 5 2 4 2 10 2" xfId="25916"/>
    <cellStyle name="20% - Accent1 5 2 4 2 11" xfId="20973"/>
    <cellStyle name="20% - Accent1 5 2 4 2 12" xfId="22074"/>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2" xfId="1144"/>
    <cellStyle name="20% - Accent1 5 2 5 2 10" xfId="5119"/>
    <cellStyle name="20% - Accent1 5 2 5 2 10 2" xfId="25938"/>
    <cellStyle name="20% - Accent1 5 2 5 2 11" xfId="21085"/>
    <cellStyle name="20% - Accent1 5 2 5 2 12" xfId="22075"/>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2" xfId="1145"/>
    <cellStyle name="20% - Accent1 5 2 6 2 10" xfId="5141"/>
    <cellStyle name="20% - Accent1 5 2 6 2 10 2" xfId="25960"/>
    <cellStyle name="20% - Accent1 5 2 6 2 11" xfId="21199"/>
    <cellStyle name="20% - Accent1 5 2 6 2 12" xfId="22076"/>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2" xfId="1146"/>
    <cellStyle name="20% - Accent1 5 2 7 2 10" xfId="5163"/>
    <cellStyle name="20% - Accent1 5 2 7 2 10 2" xfId="25982"/>
    <cellStyle name="20% - Accent1 5 2 7 2 11" xfId="20772"/>
    <cellStyle name="20% - Accent1 5 2 7 2 12" xfId="22077"/>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2" xfId="1155"/>
    <cellStyle name="20% - Accent1 5 4 2 10" xfId="5234"/>
    <cellStyle name="20% - Accent1 5 4 2 10 2" xfId="26053"/>
    <cellStyle name="20% - Accent1 5 4 2 11" xfId="20729"/>
    <cellStyle name="20% - Accent1 5 4 2 12" xfId="22086"/>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2" xfId="1156"/>
    <cellStyle name="20% - Accent1 5 5 2 10" xfId="5256"/>
    <cellStyle name="20% - Accent1 5 5 2 10 2" xfId="26075"/>
    <cellStyle name="20% - Accent1 5 5 2 11" xfId="20841"/>
    <cellStyle name="20% - Accent1 5 5 2 12" xfId="22087"/>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2" xfId="1157"/>
    <cellStyle name="20% - Accent1 5 6 2 10" xfId="5278"/>
    <cellStyle name="20% - Accent1 5 6 2 10 2" xfId="26097"/>
    <cellStyle name="20% - Accent1 5 6 2 11" xfId="20955"/>
    <cellStyle name="20% - Accent1 5 6 2 12" xfId="22088"/>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2" xfId="1158"/>
    <cellStyle name="20% - Accent1 5 7 2 10" xfId="5300"/>
    <cellStyle name="20% - Accent1 5 7 2 10 2" xfId="26119"/>
    <cellStyle name="20% - Accent1 5 7 2 11" xfId="21067"/>
    <cellStyle name="20% - Accent1 5 7 2 12" xfId="22089"/>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2" xfId="1159"/>
    <cellStyle name="20% - Accent1 5 8 2 10" xfId="5322"/>
    <cellStyle name="20% - Accent1 5 8 2 10 2" xfId="26141"/>
    <cellStyle name="20% - Accent1 5 8 2 11" xfId="21181"/>
    <cellStyle name="20% - Accent1 5 8 2 12" xfId="22090"/>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4" xfId="5382"/>
    <cellStyle name="20% - Accent2 14 2" xfId="26201"/>
    <cellStyle name="20% - Accent2 15" xfId="19825"/>
    <cellStyle name="20% - Accent2 15 2" xfId="35875"/>
    <cellStyle name="20% - Accent2 16" xfId="21321"/>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2" xfId="1176"/>
    <cellStyle name="20% - Accent2 5 2 2 2 10" xfId="5521"/>
    <cellStyle name="20% - Accent2 5 2 2 2 10 2" xfId="26280"/>
    <cellStyle name="20% - Accent2 5 2 2 2 11" xfId="20748"/>
    <cellStyle name="20% - Accent2 5 2 2 2 12" xfId="22107"/>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2" xfId="1177"/>
    <cellStyle name="20% - Accent2 5 2 3 2 10" xfId="5543"/>
    <cellStyle name="20% - Accent2 5 2 3 2 10 2" xfId="26302"/>
    <cellStyle name="20% - Accent2 5 2 3 2 11" xfId="20860"/>
    <cellStyle name="20% - Accent2 5 2 3 2 12" xfId="22108"/>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2" xfId="1178"/>
    <cellStyle name="20% - Accent2 5 2 4 2 10" xfId="5565"/>
    <cellStyle name="20% - Accent2 5 2 4 2 10 2" xfId="26324"/>
    <cellStyle name="20% - Accent2 5 2 4 2 11" xfId="20974"/>
    <cellStyle name="20% - Accent2 5 2 4 2 12" xfId="22109"/>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2" xfId="1179"/>
    <cellStyle name="20% - Accent2 5 2 5 2 10" xfId="5587"/>
    <cellStyle name="20% - Accent2 5 2 5 2 10 2" xfId="26346"/>
    <cellStyle name="20% - Accent2 5 2 5 2 11" xfId="21086"/>
    <cellStyle name="20% - Accent2 5 2 5 2 12" xfId="22110"/>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2" xfId="1180"/>
    <cellStyle name="20% - Accent2 5 2 6 2 10" xfId="5609"/>
    <cellStyle name="20% - Accent2 5 2 6 2 10 2" xfId="26368"/>
    <cellStyle name="20% - Accent2 5 2 6 2 11" xfId="21200"/>
    <cellStyle name="20% - Accent2 5 2 6 2 12" xfId="22111"/>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2" xfId="1181"/>
    <cellStyle name="20% - Accent2 5 2 7 2 10" xfId="5631"/>
    <cellStyle name="20% - Accent2 5 2 7 2 10 2" xfId="26390"/>
    <cellStyle name="20% - Accent2 5 2 7 2 11" xfId="20694"/>
    <cellStyle name="20% - Accent2 5 2 7 2 12" xfId="22112"/>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2" xfId="1190"/>
    <cellStyle name="20% - Accent2 5 4 2 10" xfId="5702"/>
    <cellStyle name="20% - Accent2 5 4 2 10 2" xfId="26461"/>
    <cellStyle name="20% - Accent2 5 4 2 11" xfId="20731"/>
    <cellStyle name="20% - Accent2 5 4 2 12" xfId="22121"/>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2" xfId="1191"/>
    <cellStyle name="20% - Accent2 5 5 2 10" xfId="5724"/>
    <cellStyle name="20% - Accent2 5 5 2 10 2" xfId="26483"/>
    <cellStyle name="20% - Accent2 5 5 2 11" xfId="20843"/>
    <cellStyle name="20% - Accent2 5 5 2 12" xfId="22122"/>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2" xfId="1192"/>
    <cellStyle name="20% - Accent2 5 6 2 10" xfId="5746"/>
    <cellStyle name="20% - Accent2 5 6 2 10 2" xfId="26505"/>
    <cellStyle name="20% - Accent2 5 6 2 11" xfId="20957"/>
    <cellStyle name="20% - Accent2 5 6 2 12" xfId="22123"/>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2" xfId="1193"/>
    <cellStyle name="20% - Accent2 5 7 2 10" xfId="5768"/>
    <cellStyle name="20% - Accent2 5 7 2 10 2" xfId="26527"/>
    <cellStyle name="20% - Accent2 5 7 2 11" xfId="21069"/>
    <cellStyle name="20% - Accent2 5 7 2 12" xfId="22124"/>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2" xfId="1194"/>
    <cellStyle name="20% - Accent2 5 8 2 10" xfId="5790"/>
    <cellStyle name="20% - Accent2 5 8 2 10 2" xfId="26549"/>
    <cellStyle name="20% - Accent2 5 8 2 11" xfId="21183"/>
    <cellStyle name="20% - Accent2 5 8 2 12" xfId="22125"/>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4" xfId="5850"/>
    <cellStyle name="20% - Accent3 14 2" xfId="26609"/>
    <cellStyle name="20% - Accent3 15" xfId="19827"/>
    <cellStyle name="20% - Accent3 15 2" xfId="35877"/>
    <cellStyle name="20% - Accent3 16" xfId="21323"/>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2" xfId="1211"/>
    <cellStyle name="20% - Accent3 5 2 2 2 10" xfId="5989"/>
    <cellStyle name="20% - Accent3 5 2 2 2 10 2" xfId="26688"/>
    <cellStyle name="20% - Accent3 5 2 2 2 11" xfId="20749"/>
    <cellStyle name="20% - Accent3 5 2 2 2 12" xfId="22142"/>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2" xfId="1212"/>
    <cellStyle name="20% - Accent3 5 2 3 2 10" xfId="6011"/>
    <cellStyle name="20% - Accent3 5 2 3 2 10 2" xfId="26710"/>
    <cellStyle name="20% - Accent3 5 2 3 2 11" xfId="20861"/>
    <cellStyle name="20% - Accent3 5 2 3 2 12" xfId="22143"/>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2" xfId="1213"/>
    <cellStyle name="20% - Accent3 5 2 4 2 10" xfId="6033"/>
    <cellStyle name="20% - Accent3 5 2 4 2 10 2" xfId="26732"/>
    <cellStyle name="20% - Accent3 5 2 4 2 11" xfId="20975"/>
    <cellStyle name="20% - Accent3 5 2 4 2 12" xfId="22144"/>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2" xfId="1214"/>
    <cellStyle name="20% - Accent3 5 2 5 2 10" xfId="6055"/>
    <cellStyle name="20% - Accent3 5 2 5 2 10 2" xfId="26754"/>
    <cellStyle name="20% - Accent3 5 2 5 2 11" xfId="21087"/>
    <cellStyle name="20% - Accent3 5 2 5 2 12" xfId="22145"/>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2" xfId="1215"/>
    <cellStyle name="20% - Accent3 5 2 6 2 10" xfId="6077"/>
    <cellStyle name="20% - Accent3 5 2 6 2 10 2" xfId="26776"/>
    <cellStyle name="20% - Accent3 5 2 6 2 11" xfId="21201"/>
    <cellStyle name="20% - Accent3 5 2 6 2 12" xfId="22146"/>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2" xfId="1216"/>
    <cellStyle name="20% - Accent3 5 2 7 2 10" xfId="6099"/>
    <cellStyle name="20% - Accent3 5 2 7 2 10 2" xfId="26798"/>
    <cellStyle name="20% - Accent3 5 2 7 2 11" xfId="20718"/>
    <cellStyle name="20% - Accent3 5 2 7 2 12" xfId="22147"/>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2" xfId="1225"/>
    <cellStyle name="20% - Accent3 5 4 2 10" xfId="6170"/>
    <cellStyle name="20% - Accent3 5 4 2 10 2" xfId="26869"/>
    <cellStyle name="20% - Accent3 5 4 2 11" xfId="20733"/>
    <cellStyle name="20% - Accent3 5 4 2 12" xfId="22156"/>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2" xfId="1226"/>
    <cellStyle name="20% - Accent3 5 5 2 10" xfId="6192"/>
    <cellStyle name="20% - Accent3 5 5 2 10 2" xfId="26891"/>
    <cellStyle name="20% - Accent3 5 5 2 11" xfId="20845"/>
    <cellStyle name="20% - Accent3 5 5 2 12" xfId="22157"/>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2" xfId="1227"/>
    <cellStyle name="20% - Accent3 5 6 2 10" xfId="6214"/>
    <cellStyle name="20% - Accent3 5 6 2 10 2" xfId="26913"/>
    <cellStyle name="20% - Accent3 5 6 2 11" xfId="20959"/>
    <cellStyle name="20% - Accent3 5 6 2 12" xfId="22158"/>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2" xfId="1228"/>
    <cellStyle name="20% - Accent3 5 7 2 10" xfId="6236"/>
    <cellStyle name="20% - Accent3 5 7 2 10 2" xfId="26935"/>
    <cellStyle name="20% - Accent3 5 7 2 11" xfId="21071"/>
    <cellStyle name="20% - Accent3 5 7 2 12" xfId="22159"/>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2" xfId="1229"/>
    <cellStyle name="20% - Accent3 5 8 2 10" xfId="6258"/>
    <cellStyle name="20% - Accent3 5 8 2 10 2" xfId="26957"/>
    <cellStyle name="20% - Accent3 5 8 2 11" xfId="21185"/>
    <cellStyle name="20% - Accent3 5 8 2 12" xfId="22160"/>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4" xfId="6318"/>
    <cellStyle name="20% - Accent4 14 2" xfId="27017"/>
    <cellStyle name="20% - Accent4 15" xfId="19829"/>
    <cellStyle name="20% - Accent4 15 2" xfId="35879"/>
    <cellStyle name="20% - Accent4 16" xfId="21325"/>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2" xfId="1246"/>
    <cellStyle name="20% - Accent4 5 2 2 2 10" xfId="6457"/>
    <cellStyle name="20% - Accent4 5 2 2 2 10 2" xfId="27096"/>
    <cellStyle name="20% - Accent4 5 2 2 2 11" xfId="20750"/>
    <cellStyle name="20% - Accent4 5 2 2 2 12" xfId="22177"/>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2" xfId="1247"/>
    <cellStyle name="20% - Accent4 5 2 3 2 10" xfId="6479"/>
    <cellStyle name="20% - Accent4 5 2 3 2 10 2" xfId="27118"/>
    <cellStyle name="20% - Accent4 5 2 3 2 11" xfId="20862"/>
    <cellStyle name="20% - Accent4 5 2 3 2 12" xfId="22178"/>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2" xfId="1248"/>
    <cellStyle name="20% - Accent4 5 2 4 2 10" xfId="6501"/>
    <cellStyle name="20% - Accent4 5 2 4 2 10 2" xfId="27140"/>
    <cellStyle name="20% - Accent4 5 2 4 2 11" xfId="20976"/>
    <cellStyle name="20% - Accent4 5 2 4 2 12" xfId="22179"/>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2" xfId="1249"/>
    <cellStyle name="20% - Accent4 5 2 5 2 10" xfId="6523"/>
    <cellStyle name="20% - Accent4 5 2 5 2 10 2" xfId="27162"/>
    <cellStyle name="20% - Accent4 5 2 5 2 11" xfId="21088"/>
    <cellStyle name="20% - Accent4 5 2 5 2 12" xfId="22180"/>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2" xfId="1250"/>
    <cellStyle name="20% - Accent4 5 2 6 2 10" xfId="6545"/>
    <cellStyle name="20% - Accent4 5 2 6 2 10 2" xfId="27184"/>
    <cellStyle name="20% - Accent4 5 2 6 2 11" xfId="21202"/>
    <cellStyle name="20% - Accent4 5 2 6 2 12" xfId="22181"/>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2" xfId="1251"/>
    <cellStyle name="20% - Accent4 5 2 7 2 10" xfId="6567"/>
    <cellStyle name="20% - Accent4 5 2 7 2 10 2" xfId="27206"/>
    <cellStyle name="20% - Accent4 5 2 7 2 11" xfId="20699"/>
    <cellStyle name="20% - Accent4 5 2 7 2 12" xfId="22182"/>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2" xfId="1260"/>
    <cellStyle name="20% - Accent4 5 4 2 10" xfId="6638"/>
    <cellStyle name="20% - Accent4 5 4 2 10 2" xfId="27277"/>
    <cellStyle name="20% - Accent4 5 4 2 11" xfId="20735"/>
    <cellStyle name="20% - Accent4 5 4 2 12" xfId="22191"/>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2" xfId="1261"/>
    <cellStyle name="20% - Accent4 5 5 2 10" xfId="6660"/>
    <cellStyle name="20% - Accent4 5 5 2 10 2" xfId="27299"/>
    <cellStyle name="20% - Accent4 5 5 2 11" xfId="20847"/>
    <cellStyle name="20% - Accent4 5 5 2 12" xfId="22192"/>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2" xfId="1262"/>
    <cellStyle name="20% - Accent4 5 6 2 10" xfId="6682"/>
    <cellStyle name="20% - Accent4 5 6 2 10 2" xfId="27321"/>
    <cellStyle name="20% - Accent4 5 6 2 11" xfId="20961"/>
    <cellStyle name="20% - Accent4 5 6 2 12" xfId="22193"/>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2" xfId="1263"/>
    <cellStyle name="20% - Accent4 5 7 2 10" xfId="6704"/>
    <cellStyle name="20% - Accent4 5 7 2 10 2" xfId="27343"/>
    <cellStyle name="20% - Accent4 5 7 2 11" xfId="21073"/>
    <cellStyle name="20% - Accent4 5 7 2 12" xfId="22194"/>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2" xfId="1264"/>
    <cellStyle name="20% - Accent4 5 8 2 10" xfId="6726"/>
    <cellStyle name="20% - Accent4 5 8 2 10 2" xfId="27365"/>
    <cellStyle name="20% - Accent4 5 8 2 11" xfId="21187"/>
    <cellStyle name="20% - Accent4 5 8 2 12" xfId="22195"/>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4" xfId="6786"/>
    <cellStyle name="20% - Accent5 14 2" xfId="27425"/>
    <cellStyle name="20% - Accent5 15" xfId="19831"/>
    <cellStyle name="20% - Accent5 15 2" xfId="35881"/>
    <cellStyle name="20% - Accent5 16" xfId="21327"/>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2" xfId="1281"/>
    <cellStyle name="20% - Accent5 5 2 2 2 10" xfId="6925"/>
    <cellStyle name="20% - Accent5 5 2 2 2 10 2" xfId="27504"/>
    <cellStyle name="20% - Accent5 5 2 2 2 11" xfId="20751"/>
    <cellStyle name="20% - Accent5 5 2 2 2 12" xfId="22212"/>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2" xfId="1282"/>
    <cellStyle name="20% - Accent5 5 2 3 2 10" xfId="6947"/>
    <cellStyle name="20% - Accent5 5 2 3 2 10 2" xfId="27526"/>
    <cellStyle name="20% - Accent5 5 2 3 2 11" xfId="20863"/>
    <cellStyle name="20% - Accent5 5 2 3 2 12" xfId="22213"/>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2" xfId="1283"/>
    <cellStyle name="20% - Accent5 5 2 4 2 10" xfId="6969"/>
    <cellStyle name="20% - Accent5 5 2 4 2 10 2" xfId="27548"/>
    <cellStyle name="20% - Accent5 5 2 4 2 11" xfId="20977"/>
    <cellStyle name="20% - Accent5 5 2 4 2 12" xfId="22214"/>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2" xfId="1284"/>
    <cellStyle name="20% - Accent5 5 2 5 2 10" xfId="6991"/>
    <cellStyle name="20% - Accent5 5 2 5 2 10 2" xfId="27570"/>
    <cellStyle name="20% - Accent5 5 2 5 2 11" xfId="21089"/>
    <cellStyle name="20% - Accent5 5 2 5 2 12" xfId="22215"/>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2" xfId="1285"/>
    <cellStyle name="20% - Accent5 5 2 6 2 10" xfId="7013"/>
    <cellStyle name="20% - Accent5 5 2 6 2 10 2" xfId="27592"/>
    <cellStyle name="20% - Accent5 5 2 6 2 11" xfId="21203"/>
    <cellStyle name="20% - Accent5 5 2 6 2 12" xfId="22216"/>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2" xfId="1286"/>
    <cellStyle name="20% - Accent5 5 2 7 2 10" xfId="7035"/>
    <cellStyle name="20% - Accent5 5 2 7 2 10 2" xfId="27614"/>
    <cellStyle name="20% - Accent5 5 2 7 2 11" xfId="20704"/>
    <cellStyle name="20% - Accent5 5 2 7 2 12" xfId="22217"/>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2" xfId="1295"/>
    <cellStyle name="20% - Accent5 5 4 2 10" xfId="7106"/>
    <cellStyle name="20% - Accent5 5 4 2 10 2" xfId="27685"/>
    <cellStyle name="20% - Accent5 5 4 2 11" xfId="20737"/>
    <cellStyle name="20% - Accent5 5 4 2 12" xfId="22226"/>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2" xfId="1296"/>
    <cellStyle name="20% - Accent5 5 5 2 10" xfId="7128"/>
    <cellStyle name="20% - Accent5 5 5 2 10 2" xfId="27707"/>
    <cellStyle name="20% - Accent5 5 5 2 11" xfId="20849"/>
    <cellStyle name="20% - Accent5 5 5 2 12" xfId="22227"/>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2" xfId="1297"/>
    <cellStyle name="20% - Accent5 5 6 2 10" xfId="7150"/>
    <cellStyle name="20% - Accent5 5 6 2 10 2" xfId="27729"/>
    <cellStyle name="20% - Accent5 5 6 2 11" xfId="20963"/>
    <cellStyle name="20% - Accent5 5 6 2 12" xfId="22228"/>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2" xfId="1298"/>
    <cellStyle name="20% - Accent5 5 7 2 10" xfId="7172"/>
    <cellStyle name="20% - Accent5 5 7 2 10 2" xfId="27751"/>
    <cellStyle name="20% - Accent5 5 7 2 11" xfId="21075"/>
    <cellStyle name="20% - Accent5 5 7 2 12" xfId="22229"/>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2" xfId="1299"/>
    <cellStyle name="20% - Accent5 5 8 2 10" xfId="7194"/>
    <cellStyle name="20% - Accent5 5 8 2 10 2" xfId="27773"/>
    <cellStyle name="20% - Accent5 5 8 2 11" xfId="21189"/>
    <cellStyle name="20% - Accent5 5 8 2 12" xfId="22230"/>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4" xfId="7254"/>
    <cellStyle name="20% - Accent6 14 2" xfId="27833"/>
    <cellStyle name="20% - Accent6 15" xfId="19833"/>
    <cellStyle name="20% - Accent6 15 2" xfId="35883"/>
    <cellStyle name="20% - Accent6 16" xfId="21329"/>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2" xfId="1316"/>
    <cellStyle name="20% - Accent6 5 2 2 2 10" xfId="7393"/>
    <cellStyle name="20% - Accent6 5 2 2 2 10 2" xfId="27912"/>
    <cellStyle name="20% - Accent6 5 2 2 2 11" xfId="20752"/>
    <cellStyle name="20% - Accent6 5 2 2 2 12" xfId="22247"/>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2" xfId="1317"/>
    <cellStyle name="20% - Accent6 5 2 3 2 10" xfId="7415"/>
    <cellStyle name="20% - Accent6 5 2 3 2 10 2" xfId="27934"/>
    <cellStyle name="20% - Accent6 5 2 3 2 11" xfId="20864"/>
    <cellStyle name="20% - Accent6 5 2 3 2 12" xfId="22248"/>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2" xfId="1318"/>
    <cellStyle name="20% - Accent6 5 2 4 2 10" xfId="7437"/>
    <cellStyle name="20% - Accent6 5 2 4 2 10 2" xfId="27956"/>
    <cellStyle name="20% - Accent6 5 2 4 2 11" xfId="20978"/>
    <cellStyle name="20% - Accent6 5 2 4 2 12" xfId="22249"/>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2" xfId="1319"/>
    <cellStyle name="20% - Accent6 5 2 5 2 10" xfId="7459"/>
    <cellStyle name="20% - Accent6 5 2 5 2 10 2" xfId="27978"/>
    <cellStyle name="20% - Accent6 5 2 5 2 11" xfId="21090"/>
    <cellStyle name="20% - Accent6 5 2 5 2 12" xfId="22250"/>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2" xfId="1320"/>
    <cellStyle name="20% - Accent6 5 2 6 2 10" xfId="7481"/>
    <cellStyle name="20% - Accent6 5 2 6 2 10 2" xfId="28000"/>
    <cellStyle name="20% - Accent6 5 2 6 2 11" xfId="21204"/>
    <cellStyle name="20% - Accent6 5 2 6 2 12" xfId="22251"/>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2" xfId="1321"/>
    <cellStyle name="20% - Accent6 5 2 7 2 10" xfId="7503"/>
    <cellStyle name="20% - Accent6 5 2 7 2 10 2" xfId="28022"/>
    <cellStyle name="20% - Accent6 5 2 7 2 11" xfId="21044"/>
    <cellStyle name="20% - Accent6 5 2 7 2 12" xfId="22252"/>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2" xfId="1330"/>
    <cellStyle name="20% - Accent6 5 4 2 10" xfId="7574"/>
    <cellStyle name="20% - Accent6 5 4 2 10 2" xfId="28093"/>
    <cellStyle name="20% - Accent6 5 4 2 11" xfId="20739"/>
    <cellStyle name="20% - Accent6 5 4 2 12" xfId="22261"/>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2" xfId="1331"/>
    <cellStyle name="20% - Accent6 5 5 2 10" xfId="7596"/>
    <cellStyle name="20% - Accent6 5 5 2 10 2" xfId="28115"/>
    <cellStyle name="20% - Accent6 5 5 2 11" xfId="20851"/>
    <cellStyle name="20% - Accent6 5 5 2 12" xfId="22262"/>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2" xfId="1332"/>
    <cellStyle name="20% - Accent6 5 6 2 10" xfId="7618"/>
    <cellStyle name="20% - Accent6 5 6 2 10 2" xfId="28137"/>
    <cellStyle name="20% - Accent6 5 6 2 11" xfId="20965"/>
    <cellStyle name="20% - Accent6 5 6 2 12" xfId="22263"/>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2" xfId="1333"/>
    <cellStyle name="20% - Accent6 5 7 2 10" xfId="7640"/>
    <cellStyle name="20% - Accent6 5 7 2 10 2" xfId="28159"/>
    <cellStyle name="20% - Accent6 5 7 2 11" xfId="21077"/>
    <cellStyle name="20% - Accent6 5 7 2 12" xfId="22264"/>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2" xfId="1334"/>
    <cellStyle name="20% - Accent6 5 8 2 10" xfId="7662"/>
    <cellStyle name="20% - Accent6 5 8 2 10 2" xfId="28181"/>
    <cellStyle name="20% - Accent6 5 8 2 11" xfId="21191"/>
    <cellStyle name="20% - Accent6 5 8 2 12" xfId="22265"/>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4" xfId="7722"/>
    <cellStyle name="40% - Accent1 14 2" xfId="28241"/>
    <cellStyle name="40% - Accent1 15" xfId="19824"/>
    <cellStyle name="40% - Accent1 15 2" xfId="35874"/>
    <cellStyle name="40% - Accent1 16" xfId="21320"/>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2" xfId="1351"/>
    <cellStyle name="40% - Accent1 5 2 2 2 10" xfId="7861"/>
    <cellStyle name="40% - Accent1 5 2 2 2 10 2" xfId="28320"/>
    <cellStyle name="40% - Accent1 5 2 2 2 11" xfId="20753"/>
    <cellStyle name="40% - Accent1 5 2 2 2 12" xfId="22282"/>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2" xfId="1352"/>
    <cellStyle name="40% - Accent1 5 2 3 2 10" xfId="7883"/>
    <cellStyle name="40% - Accent1 5 2 3 2 10 2" xfId="28342"/>
    <cellStyle name="40% - Accent1 5 2 3 2 11" xfId="20865"/>
    <cellStyle name="40% - Accent1 5 2 3 2 12" xfId="22283"/>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2" xfId="1353"/>
    <cellStyle name="40% - Accent1 5 2 4 2 10" xfId="7905"/>
    <cellStyle name="40% - Accent1 5 2 4 2 10 2" xfId="28364"/>
    <cellStyle name="40% - Accent1 5 2 4 2 11" xfId="20979"/>
    <cellStyle name="40% - Accent1 5 2 4 2 12" xfId="22284"/>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2" xfId="1354"/>
    <cellStyle name="40% - Accent1 5 2 5 2 10" xfId="7927"/>
    <cellStyle name="40% - Accent1 5 2 5 2 10 2" xfId="28386"/>
    <cellStyle name="40% - Accent1 5 2 5 2 11" xfId="21091"/>
    <cellStyle name="40% - Accent1 5 2 5 2 12" xfId="22285"/>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2" xfId="1355"/>
    <cellStyle name="40% - Accent1 5 2 6 2 10" xfId="7949"/>
    <cellStyle name="40% - Accent1 5 2 6 2 10 2" xfId="28408"/>
    <cellStyle name="40% - Accent1 5 2 6 2 11" xfId="21205"/>
    <cellStyle name="40% - Accent1 5 2 6 2 12" xfId="22286"/>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2" xfId="1356"/>
    <cellStyle name="40% - Accent1 5 2 7 2 10" xfId="7971"/>
    <cellStyle name="40% - Accent1 5 2 7 2 10 2" xfId="28430"/>
    <cellStyle name="40% - Accent1 5 2 7 2 11" xfId="21176"/>
    <cellStyle name="40% - Accent1 5 2 7 2 12" xfId="22287"/>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2" xfId="1365"/>
    <cellStyle name="40% - Accent1 5 4 2 10" xfId="8042"/>
    <cellStyle name="40% - Accent1 5 4 2 10 2" xfId="28501"/>
    <cellStyle name="40% - Accent1 5 4 2 11" xfId="20730"/>
    <cellStyle name="40% - Accent1 5 4 2 12" xfId="22296"/>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2" xfId="1366"/>
    <cellStyle name="40% - Accent1 5 5 2 10" xfId="8064"/>
    <cellStyle name="40% - Accent1 5 5 2 10 2" xfId="28523"/>
    <cellStyle name="40% - Accent1 5 5 2 11" xfId="20842"/>
    <cellStyle name="40% - Accent1 5 5 2 12" xfId="22297"/>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2" xfId="1367"/>
    <cellStyle name="40% - Accent1 5 6 2 10" xfId="8086"/>
    <cellStyle name="40% - Accent1 5 6 2 10 2" xfId="28545"/>
    <cellStyle name="40% - Accent1 5 6 2 11" xfId="20956"/>
    <cellStyle name="40% - Accent1 5 6 2 12" xfId="22298"/>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2" xfId="1368"/>
    <cellStyle name="40% - Accent1 5 7 2 10" xfId="8108"/>
    <cellStyle name="40% - Accent1 5 7 2 10 2" xfId="28567"/>
    <cellStyle name="40% - Accent1 5 7 2 11" xfId="21068"/>
    <cellStyle name="40% - Accent1 5 7 2 12" xfId="22299"/>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2" xfId="1369"/>
    <cellStyle name="40% - Accent1 5 8 2 10" xfId="8130"/>
    <cellStyle name="40% - Accent1 5 8 2 10 2" xfId="28589"/>
    <cellStyle name="40% - Accent1 5 8 2 11" xfId="21182"/>
    <cellStyle name="40% - Accent1 5 8 2 12" xfId="22300"/>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4" xfId="8190"/>
    <cellStyle name="40% - Accent2 14 2" xfId="28649"/>
    <cellStyle name="40% - Accent2 15" xfId="19826"/>
    <cellStyle name="40% - Accent2 15 2" xfId="35876"/>
    <cellStyle name="40% - Accent2 16" xfId="21322"/>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2" xfId="1386"/>
    <cellStyle name="40% - Accent2 5 2 2 2 10" xfId="8329"/>
    <cellStyle name="40% - Accent2 5 2 2 2 10 2" xfId="28728"/>
    <cellStyle name="40% - Accent2 5 2 2 2 11" xfId="20754"/>
    <cellStyle name="40% - Accent2 5 2 2 2 12" xfId="22317"/>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2" xfId="1387"/>
    <cellStyle name="40% - Accent2 5 2 3 2 10" xfId="8351"/>
    <cellStyle name="40% - Accent2 5 2 3 2 10 2" xfId="28750"/>
    <cellStyle name="40% - Accent2 5 2 3 2 11" xfId="20866"/>
    <cellStyle name="40% - Accent2 5 2 3 2 12" xfId="22318"/>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2" xfId="1388"/>
    <cellStyle name="40% - Accent2 5 2 4 2 10" xfId="8373"/>
    <cellStyle name="40% - Accent2 5 2 4 2 10 2" xfId="28772"/>
    <cellStyle name="40% - Accent2 5 2 4 2 11" xfId="20980"/>
    <cellStyle name="40% - Accent2 5 2 4 2 12" xfId="22319"/>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2" xfId="1389"/>
    <cellStyle name="40% - Accent2 5 2 5 2 10" xfId="8395"/>
    <cellStyle name="40% - Accent2 5 2 5 2 10 2" xfId="28794"/>
    <cellStyle name="40% - Accent2 5 2 5 2 11" xfId="21092"/>
    <cellStyle name="40% - Accent2 5 2 5 2 12" xfId="22320"/>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2" xfId="1390"/>
    <cellStyle name="40% - Accent2 5 2 6 2 10" xfId="8417"/>
    <cellStyle name="40% - Accent2 5 2 6 2 10 2" xfId="28816"/>
    <cellStyle name="40% - Accent2 5 2 6 2 11" xfId="21206"/>
    <cellStyle name="40% - Accent2 5 2 6 2 12" xfId="22321"/>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2" xfId="1391"/>
    <cellStyle name="40% - Accent2 5 2 7 2 10" xfId="8439"/>
    <cellStyle name="40% - Accent2 5 2 7 2 10 2" xfId="28838"/>
    <cellStyle name="40% - Accent2 5 2 7 2 11" xfId="21049"/>
    <cellStyle name="40% - Accent2 5 2 7 2 12" xfId="22322"/>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2" xfId="1400"/>
    <cellStyle name="40% - Accent2 5 4 2 10" xfId="8510"/>
    <cellStyle name="40% - Accent2 5 4 2 10 2" xfId="28909"/>
    <cellStyle name="40% - Accent2 5 4 2 11" xfId="20732"/>
    <cellStyle name="40% - Accent2 5 4 2 12" xfId="22331"/>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2" xfId="1401"/>
    <cellStyle name="40% - Accent2 5 5 2 10" xfId="8532"/>
    <cellStyle name="40% - Accent2 5 5 2 10 2" xfId="28931"/>
    <cellStyle name="40% - Accent2 5 5 2 11" xfId="20844"/>
    <cellStyle name="40% - Accent2 5 5 2 12" xfId="22332"/>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2" xfId="1402"/>
    <cellStyle name="40% - Accent2 5 6 2 10" xfId="8554"/>
    <cellStyle name="40% - Accent2 5 6 2 10 2" xfId="28953"/>
    <cellStyle name="40% - Accent2 5 6 2 11" xfId="20958"/>
    <cellStyle name="40% - Accent2 5 6 2 12" xfId="22333"/>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2" xfId="1403"/>
    <cellStyle name="40% - Accent2 5 7 2 10" xfId="8576"/>
    <cellStyle name="40% - Accent2 5 7 2 10 2" xfId="28975"/>
    <cellStyle name="40% - Accent2 5 7 2 11" xfId="21070"/>
    <cellStyle name="40% - Accent2 5 7 2 12" xfId="22334"/>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2" xfId="1404"/>
    <cellStyle name="40% - Accent2 5 8 2 10" xfId="8598"/>
    <cellStyle name="40% - Accent2 5 8 2 10 2" xfId="28997"/>
    <cellStyle name="40% - Accent2 5 8 2 11" xfId="21184"/>
    <cellStyle name="40% - Accent2 5 8 2 12" xfId="22335"/>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4" xfId="8658"/>
    <cellStyle name="40% - Accent3 14 2" xfId="29057"/>
    <cellStyle name="40% - Accent3 15" xfId="19828"/>
    <cellStyle name="40% - Accent3 15 2" xfId="35878"/>
    <cellStyle name="40% - Accent3 16" xfId="21324"/>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2" xfId="1421"/>
    <cellStyle name="40% - Accent3 5 2 2 2 10" xfId="8797"/>
    <cellStyle name="40% - Accent3 5 2 2 2 10 2" xfId="29136"/>
    <cellStyle name="40% - Accent3 5 2 2 2 11" xfId="20755"/>
    <cellStyle name="40% - Accent3 5 2 2 2 12" xfId="22352"/>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2" xfId="1422"/>
    <cellStyle name="40% - Accent3 5 2 3 2 10" xfId="8819"/>
    <cellStyle name="40% - Accent3 5 2 3 2 10 2" xfId="29158"/>
    <cellStyle name="40% - Accent3 5 2 3 2 11" xfId="20867"/>
    <cellStyle name="40% - Accent3 5 2 3 2 12" xfId="22353"/>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2" xfId="1423"/>
    <cellStyle name="40% - Accent3 5 2 4 2 10" xfId="8841"/>
    <cellStyle name="40% - Accent3 5 2 4 2 10 2" xfId="29180"/>
    <cellStyle name="40% - Accent3 5 2 4 2 11" xfId="20981"/>
    <cellStyle name="40% - Accent3 5 2 4 2 12" xfId="22354"/>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2" xfId="1424"/>
    <cellStyle name="40% - Accent3 5 2 5 2 10" xfId="8863"/>
    <cellStyle name="40% - Accent3 5 2 5 2 10 2" xfId="29202"/>
    <cellStyle name="40% - Accent3 5 2 5 2 11" xfId="21093"/>
    <cellStyle name="40% - Accent3 5 2 5 2 12" xfId="22355"/>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2" xfId="1425"/>
    <cellStyle name="40% - Accent3 5 2 6 2 10" xfId="8885"/>
    <cellStyle name="40% - Accent3 5 2 6 2 10 2" xfId="29224"/>
    <cellStyle name="40% - Accent3 5 2 6 2 11" xfId="21207"/>
    <cellStyle name="40% - Accent3 5 2 6 2 12" xfId="22356"/>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2" xfId="1426"/>
    <cellStyle name="40% - Accent3 5 2 7 2 10" xfId="8907"/>
    <cellStyle name="40% - Accent3 5 2 7 2 10 2" xfId="29246"/>
    <cellStyle name="40% - Accent3 5 2 7 2 11" xfId="20706"/>
    <cellStyle name="40% - Accent3 5 2 7 2 12" xfId="22357"/>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2" xfId="1435"/>
    <cellStyle name="40% - Accent3 5 4 2 10" xfId="8978"/>
    <cellStyle name="40% - Accent3 5 4 2 10 2" xfId="29317"/>
    <cellStyle name="40% - Accent3 5 4 2 11" xfId="20734"/>
    <cellStyle name="40% - Accent3 5 4 2 12" xfId="22366"/>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2" xfId="1436"/>
    <cellStyle name="40% - Accent3 5 5 2 10" xfId="9000"/>
    <cellStyle name="40% - Accent3 5 5 2 10 2" xfId="29339"/>
    <cellStyle name="40% - Accent3 5 5 2 11" xfId="20846"/>
    <cellStyle name="40% - Accent3 5 5 2 12" xfId="22367"/>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2" xfId="1437"/>
    <cellStyle name="40% - Accent3 5 6 2 10" xfId="9022"/>
    <cellStyle name="40% - Accent3 5 6 2 10 2" xfId="29361"/>
    <cellStyle name="40% - Accent3 5 6 2 11" xfId="20960"/>
    <cellStyle name="40% - Accent3 5 6 2 12" xfId="22368"/>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2" xfId="1438"/>
    <cellStyle name="40% - Accent3 5 7 2 10" xfId="9044"/>
    <cellStyle name="40% - Accent3 5 7 2 10 2" xfId="29383"/>
    <cellStyle name="40% - Accent3 5 7 2 11" xfId="21072"/>
    <cellStyle name="40% - Accent3 5 7 2 12" xfId="22369"/>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2" xfId="1439"/>
    <cellStyle name="40% - Accent3 5 8 2 10" xfId="9066"/>
    <cellStyle name="40% - Accent3 5 8 2 10 2" xfId="29405"/>
    <cellStyle name="40% - Accent3 5 8 2 11" xfId="21186"/>
    <cellStyle name="40% - Accent3 5 8 2 12" xfId="22370"/>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4" xfId="9126"/>
    <cellStyle name="40% - Accent4 14 2" xfId="29465"/>
    <cellStyle name="40% - Accent4 15" xfId="19830"/>
    <cellStyle name="40% - Accent4 15 2" xfId="35880"/>
    <cellStyle name="40% - Accent4 16" xfId="21326"/>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2" xfId="1456"/>
    <cellStyle name="40% - Accent4 5 2 2 2 10" xfId="9267"/>
    <cellStyle name="40% - Accent4 5 2 2 2 10 2" xfId="29544"/>
    <cellStyle name="40% - Accent4 5 2 2 2 11" xfId="20756"/>
    <cellStyle name="40% - Accent4 5 2 2 2 12" xfId="22387"/>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2" xfId="1457"/>
    <cellStyle name="40% - Accent4 5 2 3 2 10" xfId="9289"/>
    <cellStyle name="40% - Accent4 5 2 3 2 10 2" xfId="29566"/>
    <cellStyle name="40% - Accent4 5 2 3 2 11" xfId="20868"/>
    <cellStyle name="40% - Accent4 5 2 3 2 12" xfId="22388"/>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2" xfId="1458"/>
    <cellStyle name="40% - Accent4 5 2 4 2 10" xfId="9311"/>
    <cellStyle name="40% - Accent4 5 2 4 2 10 2" xfId="29588"/>
    <cellStyle name="40% - Accent4 5 2 4 2 11" xfId="20982"/>
    <cellStyle name="40% - Accent4 5 2 4 2 12" xfId="22389"/>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2" xfId="1459"/>
    <cellStyle name="40% - Accent4 5 2 5 2 10" xfId="9333"/>
    <cellStyle name="40% - Accent4 5 2 5 2 10 2" xfId="29610"/>
    <cellStyle name="40% - Accent4 5 2 5 2 11" xfId="21094"/>
    <cellStyle name="40% - Accent4 5 2 5 2 12" xfId="22390"/>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2" xfId="1460"/>
    <cellStyle name="40% - Accent4 5 2 6 2 10" xfId="9355"/>
    <cellStyle name="40% - Accent4 5 2 6 2 10 2" xfId="29632"/>
    <cellStyle name="40% - Accent4 5 2 6 2 11" xfId="21208"/>
    <cellStyle name="40% - Accent4 5 2 6 2 12" xfId="22391"/>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2" xfId="1461"/>
    <cellStyle name="40% - Accent4 5 2 7 2 10" xfId="9377"/>
    <cellStyle name="40% - Accent4 5 2 7 2 10 2" xfId="29654"/>
    <cellStyle name="40% - Accent4 5 2 7 2 11" xfId="20700"/>
    <cellStyle name="40% - Accent4 5 2 7 2 12" xfId="22392"/>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2" xfId="1470"/>
    <cellStyle name="40% - Accent4 5 4 2 10" xfId="9448"/>
    <cellStyle name="40% - Accent4 5 4 2 10 2" xfId="29725"/>
    <cellStyle name="40% - Accent4 5 4 2 11" xfId="20736"/>
    <cellStyle name="40% - Accent4 5 4 2 12" xfId="22401"/>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2" xfId="1471"/>
    <cellStyle name="40% - Accent4 5 5 2 10" xfId="9470"/>
    <cellStyle name="40% - Accent4 5 5 2 10 2" xfId="29747"/>
    <cellStyle name="40% - Accent4 5 5 2 11" xfId="20848"/>
    <cellStyle name="40% - Accent4 5 5 2 12" xfId="22402"/>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2" xfId="1472"/>
    <cellStyle name="40% - Accent4 5 6 2 10" xfId="9492"/>
    <cellStyle name="40% - Accent4 5 6 2 10 2" xfId="29769"/>
    <cellStyle name="40% - Accent4 5 6 2 11" xfId="20962"/>
    <cellStyle name="40% - Accent4 5 6 2 12" xfId="22403"/>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2" xfId="1473"/>
    <cellStyle name="40% - Accent4 5 7 2 10" xfId="9514"/>
    <cellStyle name="40% - Accent4 5 7 2 10 2" xfId="29791"/>
    <cellStyle name="40% - Accent4 5 7 2 11" xfId="21074"/>
    <cellStyle name="40% - Accent4 5 7 2 12" xfId="22404"/>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2" xfId="1474"/>
    <cellStyle name="40% - Accent4 5 8 2 10" xfId="9536"/>
    <cellStyle name="40% - Accent4 5 8 2 10 2" xfId="29813"/>
    <cellStyle name="40% - Accent4 5 8 2 11" xfId="21188"/>
    <cellStyle name="40% - Accent4 5 8 2 12" xfId="22405"/>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4" xfId="9596"/>
    <cellStyle name="40% - Accent5 14 2" xfId="29873"/>
    <cellStyle name="40% - Accent5 15" xfId="19832"/>
    <cellStyle name="40% - Accent5 15 2" xfId="35882"/>
    <cellStyle name="40% - Accent5 16" xfId="21328"/>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2" xfId="1491"/>
    <cellStyle name="40% - Accent5 5 2 2 2 10" xfId="9737"/>
    <cellStyle name="40% - Accent5 5 2 2 2 10 2" xfId="29952"/>
    <cellStyle name="40% - Accent5 5 2 2 2 11" xfId="20757"/>
    <cellStyle name="40% - Accent5 5 2 2 2 12" xfId="22422"/>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2" xfId="1492"/>
    <cellStyle name="40% - Accent5 5 2 3 2 10" xfId="9759"/>
    <cellStyle name="40% - Accent5 5 2 3 2 10 2" xfId="29974"/>
    <cellStyle name="40% - Accent5 5 2 3 2 11" xfId="20869"/>
    <cellStyle name="40% - Accent5 5 2 3 2 12" xfId="22423"/>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2" xfId="1493"/>
    <cellStyle name="40% - Accent5 5 2 4 2 10" xfId="9781"/>
    <cellStyle name="40% - Accent5 5 2 4 2 10 2" xfId="29996"/>
    <cellStyle name="40% - Accent5 5 2 4 2 11" xfId="20983"/>
    <cellStyle name="40% - Accent5 5 2 4 2 12" xfId="22424"/>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2" xfId="1494"/>
    <cellStyle name="40% - Accent5 5 2 5 2 10" xfId="9803"/>
    <cellStyle name="40% - Accent5 5 2 5 2 10 2" xfId="30018"/>
    <cellStyle name="40% - Accent5 5 2 5 2 11" xfId="21095"/>
    <cellStyle name="40% - Accent5 5 2 5 2 12" xfId="22425"/>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2" xfId="1495"/>
    <cellStyle name="40% - Accent5 5 2 6 2 10" xfId="9825"/>
    <cellStyle name="40% - Accent5 5 2 6 2 10 2" xfId="30040"/>
    <cellStyle name="40% - Accent5 5 2 6 2 11" xfId="21209"/>
    <cellStyle name="40% - Accent5 5 2 6 2 12" xfId="22426"/>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2" xfId="1496"/>
    <cellStyle name="40% - Accent5 5 2 7 2 10" xfId="9847"/>
    <cellStyle name="40% - Accent5 5 2 7 2 10 2" xfId="30062"/>
    <cellStyle name="40% - Accent5 5 2 7 2 11" xfId="21215"/>
    <cellStyle name="40% - Accent5 5 2 7 2 12" xfId="22427"/>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2" xfId="1505"/>
    <cellStyle name="40% - Accent5 5 4 2 10" xfId="9918"/>
    <cellStyle name="40% - Accent5 5 4 2 10 2" xfId="30133"/>
    <cellStyle name="40% - Accent5 5 4 2 11" xfId="20738"/>
    <cellStyle name="40% - Accent5 5 4 2 12" xfId="22436"/>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2" xfId="1506"/>
    <cellStyle name="40% - Accent5 5 5 2 10" xfId="9940"/>
    <cellStyle name="40% - Accent5 5 5 2 10 2" xfId="30155"/>
    <cellStyle name="40% - Accent5 5 5 2 11" xfId="20850"/>
    <cellStyle name="40% - Accent5 5 5 2 12" xfId="22437"/>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2" xfId="1507"/>
    <cellStyle name="40% - Accent5 5 6 2 10" xfId="9962"/>
    <cellStyle name="40% - Accent5 5 6 2 10 2" xfId="30177"/>
    <cellStyle name="40% - Accent5 5 6 2 11" xfId="20964"/>
    <cellStyle name="40% - Accent5 5 6 2 12" xfId="22438"/>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2" xfId="1508"/>
    <cellStyle name="40% - Accent5 5 7 2 10" xfId="9984"/>
    <cellStyle name="40% - Accent5 5 7 2 10 2" xfId="30199"/>
    <cellStyle name="40% - Accent5 5 7 2 11" xfId="21076"/>
    <cellStyle name="40% - Accent5 5 7 2 12" xfId="22439"/>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2" xfId="1509"/>
    <cellStyle name="40% - Accent5 5 8 2 10" xfId="10006"/>
    <cellStyle name="40% - Accent5 5 8 2 10 2" xfId="30221"/>
    <cellStyle name="40% - Accent5 5 8 2 11" xfId="21190"/>
    <cellStyle name="40% - Accent5 5 8 2 12" xfId="22440"/>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4" xfId="10066"/>
    <cellStyle name="40% - Accent6 14 2" xfId="30281"/>
    <cellStyle name="40% - Accent6 15" xfId="19834"/>
    <cellStyle name="40% - Accent6 15 2" xfId="35884"/>
    <cellStyle name="40% - Accent6 16" xfId="21330"/>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2" xfId="1526"/>
    <cellStyle name="40% - Accent6 5 2 2 2 10" xfId="10207"/>
    <cellStyle name="40% - Accent6 5 2 2 2 10 2" xfId="30360"/>
    <cellStyle name="40% - Accent6 5 2 2 2 11" xfId="20758"/>
    <cellStyle name="40% - Accent6 5 2 2 2 12" xfId="22457"/>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2" xfId="1527"/>
    <cellStyle name="40% - Accent6 5 2 3 2 10" xfId="10229"/>
    <cellStyle name="40% - Accent6 5 2 3 2 10 2" xfId="30382"/>
    <cellStyle name="40% - Accent6 5 2 3 2 11" xfId="20870"/>
    <cellStyle name="40% - Accent6 5 2 3 2 12" xfId="22458"/>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2" xfId="1528"/>
    <cellStyle name="40% - Accent6 5 2 4 2 10" xfId="10251"/>
    <cellStyle name="40% - Accent6 5 2 4 2 10 2" xfId="30404"/>
    <cellStyle name="40% - Accent6 5 2 4 2 11" xfId="20984"/>
    <cellStyle name="40% - Accent6 5 2 4 2 12" xfId="22459"/>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2" xfId="1529"/>
    <cellStyle name="40% - Accent6 5 2 5 2 10" xfId="10273"/>
    <cellStyle name="40% - Accent6 5 2 5 2 10 2" xfId="30426"/>
    <cellStyle name="40% - Accent6 5 2 5 2 11" xfId="21096"/>
    <cellStyle name="40% - Accent6 5 2 5 2 12" xfId="22460"/>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2" xfId="1530"/>
    <cellStyle name="40% - Accent6 5 2 6 2 10" xfId="10295"/>
    <cellStyle name="40% - Accent6 5 2 6 2 10 2" xfId="30448"/>
    <cellStyle name="40% - Accent6 5 2 6 2 11" xfId="21210"/>
    <cellStyle name="40% - Accent6 5 2 6 2 12" xfId="22461"/>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2" xfId="1531"/>
    <cellStyle name="40% - Accent6 5 2 7 2 10" xfId="10317"/>
    <cellStyle name="40% - Accent6 5 2 7 2 10 2" xfId="30470"/>
    <cellStyle name="40% - Accent6 5 2 7 2 11" xfId="20703"/>
    <cellStyle name="40% - Accent6 5 2 7 2 12" xfId="22462"/>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2" xfId="1540"/>
    <cellStyle name="40% - Accent6 5 4 2 10" xfId="10388"/>
    <cellStyle name="40% - Accent6 5 4 2 10 2" xfId="30541"/>
    <cellStyle name="40% - Accent6 5 4 2 11" xfId="20740"/>
    <cellStyle name="40% - Accent6 5 4 2 12" xfId="22471"/>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2" xfId="1541"/>
    <cellStyle name="40% - Accent6 5 5 2 10" xfId="10410"/>
    <cellStyle name="40% - Accent6 5 5 2 10 2" xfId="30563"/>
    <cellStyle name="40% - Accent6 5 5 2 11" xfId="20852"/>
    <cellStyle name="40% - Accent6 5 5 2 12" xfId="22472"/>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2" xfId="1542"/>
    <cellStyle name="40% - Accent6 5 6 2 10" xfId="10432"/>
    <cellStyle name="40% - Accent6 5 6 2 10 2" xfId="30585"/>
    <cellStyle name="40% - Accent6 5 6 2 11" xfId="20966"/>
    <cellStyle name="40% - Accent6 5 6 2 12" xfId="22473"/>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2" xfId="1543"/>
    <cellStyle name="40% - Accent6 5 7 2 10" xfId="10454"/>
    <cellStyle name="40% - Accent6 5 7 2 10 2" xfId="30607"/>
    <cellStyle name="40% - Accent6 5 7 2 11" xfId="21078"/>
    <cellStyle name="40% - Accent6 5 7 2 12" xfId="22474"/>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2" xfId="1544"/>
    <cellStyle name="40% - Accent6 5 8 2 10" xfId="10476"/>
    <cellStyle name="40% - Accent6 5 8 2 10 2" xfId="30629"/>
    <cellStyle name="40% - Accent6 5 8 2 11" xfId="21192"/>
    <cellStyle name="40% - Accent6 5 8 2 12" xfId="22475"/>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2" xfId="1556"/>
    <cellStyle name="Comma 5 10 2 10" xfId="12242"/>
    <cellStyle name="Comma 5 10 2 11" xfId="21062"/>
    <cellStyle name="Comma 5 10 2 12" xfId="22487"/>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2" xfId="1564"/>
    <cellStyle name="Comma 5 2 2 2 2 2 10" xfId="12403"/>
    <cellStyle name="Comma 5 2 2 2 2 2 11" xfId="20761"/>
    <cellStyle name="Comma 5 2 2 2 2 2 12" xfId="22495"/>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2" xfId="1565"/>
    <cellStyle name="Comma 5 2 2 2 3 2 10" xfId="12425"/>
    <cellStyle name="Comma 5 2 2 2 3 2 11" xfId="20873"/>
    <cellStyle name="Comma 5 2 2 2 3 2 12" xfId="22496"/>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2" xfId="1566"/>
    <cellStyle name="Comma 5 2 2 2 4 2 10" xfId="12447"/>
    <cellStyle name="Comma 5 2 2 2 4 2 11" xfId="20987"/>
    <cellStyle name="Comma 5 2 2 2 4 2 12" xfId="22497"/>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2" xfId="1567"/>
    <cellStyle name="Comma 5 2 2 2 5 2 10" xfId="12469"/>
    <cellStyle name="Comma 5 2 2 2 5 2 11" xfId="21099"/>
    <cellStyle name="Comma 5 2 2 2 5 2 12" xfId="22498"/>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2" xfId="1568"/>
    <cellStyle name="Comma 5 2 2 2 6 2 10" xfId="12491"/>
    <cellStyle name="Comma 5 2 2 2 6 2 11" xfId="21213"/>
    <cellStyle name="Comma 5 2 2 2 6 2 12" xfId="22499"/>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2" xfId="1112"/>
    <cellStyle name="Comma 5 2 2 2 7 2 10" xfId="12513"/>
    <cellStyle name="Comma 5 2 2 2 7 2 11" xfId="20553"/>
    <cellStyle name="Comma 5 2 2 2 7 2 11 2" xfId="36603"/>
    <cellStyle name="Comma 5 2 2 2 7 2 12" xfId="22049"/>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2" xfId="568"/>
    <cellStyle name="Comma 5 2 2 3 2 10" xfId="12557"/>
    <cellStyle name="Comma 5 2 2 3 2 11" xfId="20058"/>
    <cellStyle name="Comma 5 2 2 3 2 11 2" xfId="36108"/>
    <cellStyle name="Comma 5 2 2 3 2 12" xfId="21554"/>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2" xfId="1579"/>
    <cellStyle name="Comma 5 2 2 4 2 10" xfId="12584"/>
    <cellStyle name="Comma 5 2 2 4 2 11" xfId="20744"/>
    <cellStyle name="Comma 5 2 2 4 2 12" xfId="22510"/>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2" xfId="1580"/>
    <cellStyle name="Comma 5 2 2 5 2 10" xfId="12606"/>
    <cellStyle name="Comma 5 2 2 5 2 11" xfId="20856"/>
    <cellStyle name="Comma 5 2 2 5 2 12" xfId="22511"/>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2" xfId="1581"/>
    <cellStyle name="Comma 5 2 2 6 2 10" xfId="12628"/>
    <cellStyle name="Comma 5 2 2 6 2 11" xfId="20970"/>
    <cellStyle name="Comma 5 2 2 6 2 12" xfId="22512"/>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2" xfId="1582"/>
    <cellStyle name="Comma 5 2 2 7 2 10" xfId="12650"/>
    <cellStyle name="Comma 5 2 2 7 2 11" xfId="21082"/>
    <cellStyle name="Comma 5 2 2 7 2 12" xfId="22513"/>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2" xfId="1583"/>
    <cellStyle name="Comma 5 2 2 8 2 10" xfId="12672"/>
    <cellStyle name="Comma 5 2 2 8 2 11" xfId="21196"/>
    <cellStyle name="Comma 5 2 2 8 2 12" xfId="22514"/>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2" xfId="1585"/>
    <cellStyle name="Comma 5 2 3 2 2 10" xfId="12728"/>
    <cellStyle name="Comma 5 2 3 2 2 11" xfId="20760"/>
    <cellStyle name="Comma 5 2 3 2 2 12" xfId="22516"/>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3" xfId="646"/>
    <cellStyle name="Comma 5 2 3 3 10" xfId="12749"/>
    <cellStyle name="Comma 5 2 3 3 11" xfId="12748"/>
    <cellStyle name="Comma 5 2 3 3 12" xfId="20124"/>
    <cellStyle name="Comma 5 2 3 3 12 2" xfId="36174"/>
    <cellStyle name="Comma 5 2 3 3 13" xfId="21620"/>
    <cellStyle name="Comma 5 2 3 3 2" xfId="1586"/>
    <cellStyle name="Comma 5 2 3 3 2 10" xfId="12750"/>
    <cellStyle name="Comma 5 2 3 3 2 11" xfId="20872"/>
    <cellStyle name="Comma 5 2 3 3 2 12" xfId="22517"/>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2" xfId="1587"/>
    <cellStyle name="Comma 5 2 3 4 2 10" xfId="12772"/>
    <cellStyle name="Comma 5 2 3 4 2 11" xfId="20986"/>
    <cellStyle name="Comma 5 2 3 4 2 12" xfId="22518"/>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2" xfId="1588"/>
    <cellStyle name="Comma 5 2 3 5 2 10" xfId="12794"/>
    <cellStyle name="Comma 5 2 3 5 2 11" xfId="21098"/>
    <cellStyle name="Comma 5 2 3 5 2 12" xfId="22519"/>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2" xfId="1589"/>
    <cellStyle name="Comma 5 2 3 6 2 10" xfId="12816"/>
    <cellStyle name="Comma 5 2 3 6 2 11" xfId="21212"/>
    <cellStyle name="Comma 5 2 3 6 2 12" xfId="22520"/>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2" xfId="1590"/>
    <cellStyle name="Comma 5 2 3 7 2 10" xfId="12838"/>
    <cellStyle name="Comma 5 2 3 7 2 11" xfId="20689"/>
    <cellStyle name="Comma 5 2 3 7 2 12" xfId="22521"/>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2" xfId="551"/>
    <cellStyle name="Comma 5 2 4 2 10" xfId="12882"/>
    <cellStyle name="Comma 5 2 4 2 11" xfId="20041"/>
    <cellStyle name="Comma 5 2 4 2 11 2" xfId="36091"/>
    <cellStyle name="Comma 5 2 4 2 12" xfId="21537"/>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2" xfId="567"/>
    <cellStyle name="Comma 5 2 5 2 10" xfId="12909"/>
    <cellStyle name="Comma 5 2 5 2 11" xfId="20057"/>
    <cellStyle name="Comma 5 2 5 2 11 2" xfId="36107"/>
    <cellStyle name="Comma 5 2 5 2 12" xfId="21553"/>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2" xfId="1606"/>
    <cellStyle name="Comma 5 2 6 2 10" xfId="12936"/>
    <cellStyle name="Comma 5 2 6 2 11" xfId="20726"/>
    <cellStyle name="Comma 5 2 6 2 12" xfId="22537"/>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2" xfId="1607"/>
    <cellStyle name="Comma 5 2 7 2 10" xfId="12958"/>
    <cellStyle name="Comma 5 2 7 2 11" xfId="20838"/>
    <cellStyle name="Comma 5 2 7 2 12" xfId="22538"/>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2" xfId="1608"/>
    <cellStyle name="Comma 5 2 8 2 10" xfId="12980"/>
    <cellStyle name="Comma 5 2 8 2 11" xfId="20952"/>
    <cellStyle name="Comma 5 2 8 2 12" xfId="22539"/>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2" xfId="1609"/>
    <cellStyle name="Comma 5 2 9 2 10" xfId="13002"/>
    <cellStyle name="Comma 5 2 9 2 11" xfId="21064"/>
    <cellStyle name="Comma 5 2 9 2 12" xfId="22540"/>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3" xfId="251"/>
    <cellStyle name="Comma 5 3 10" xfId="1610"/>
    <cellStyle name="Comma 5 3 10 10" xfId="13025"/>
    <cellStyle name="Comma 5 3 10 11" xfId="20602"/>
    <cellStyle name="Comma 5 3 10 12" xfId="22541"/>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2" xfId="1611"/>
    <cellStyle name="Comma 5 3 2 2 2 10" xfId="13081"/>
    <cellStyle name="Comma 5 3 2 2 2 11" xfId="20762"/>
    <cellStyle name="Comma 5 3 2 2 2 12" xfId="22542"/>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3" xfId="648"/>
    <cellStyle name="Comma 5 3 2 3 10" xfId="13102"/>
    <cellStyle name="Comma 5 3 2 3 11" xfId="13101"/>
    <cellStyle name="Comma 5 3 2 3 12" xfId="20126"/>
    <cellStyle name="Comma 5 3 2 3 12 2" xfId="36176"/>
    <cellStyle name="Comma 5 3 2 3 13" xfId="21622"/>
    <cellStyle name="Comma 5 3 2 3 2" xfId="1612"/>
    <cellStyle name="Comma 5 3 2 3 2 10" xfId="13103"/>
    <cellStyle name="Comma 5 3 2 3 2 11" xfId="20874"/>
    <cellStyle name="Comma 5 3 2 3 2 12" xfId="22543"/>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2" xfId="1613"/>
    <cellStyle name="Comma 5 3 2 4 2 10" xfId="13125"/>
    <cellStyle name="Comma 5 3 2 4 2 11" xfId="20988"/>
    <cellStyle name="Comma 5 3 2 4 2 12" xfId="22544"/>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2" xfId="1614"/>
    <cellStyle name="Comma 5 3 2 5 2 10" xfId="13147"/>
    <cellStyle name="Comma 5 3 2 5 2 11" xfId="21100"/>
    <cellStyle name="Comma 5 3 2 5 2 12" xfId="22545"/>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2" xfId="1615"/>
    <cellStyle name="Comma 5 3 2 6 2 10" xfId="13169"/>
    <cellStyle name="Comma 5 3 2 6 2 11" xfId="21214"/>
    <cellStyle name="Comma 5 3 2 6 2 12" xfId="22546"/>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2" xfId="1616"/>
    <cellStyle name="Comma 5 3 2 7 2 10" xfId="13191"/>
    <cellStyle name="Comma 5 3 2 7 2 11" xfId="20707"/>
    <cellStyle name="Comma 5 3 2 7 2 12" xfId="22547"/>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2" xfId="569"/>
    <cellStyle name="Comma 5 3 3 2 10" xfId="13235"/>
    <cellStyle name="Comma 5 3 3 2 11" xfId="20059"/>
    <cellStyle name="Comma 5 3 3 2 11 2" xfId="36109"/>
    <cellStyle name="Comma 5 3 3 2 12" xfId="21555"/>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2" xfId="1625"/>
    <cellStyle name="Comma 5 3 4 2 10" xfId="13262"/>
    <cellStyle name="Comma 5 3 4 2 11" xfId="20742"/>
    <cellStyle name="Comma 5 3 4 2 12" xfId="22556"/>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2" xfId="1626"/>
    <cellStyle name="Comma 5 3 5 2 10" xfId="13284"/>
    <cellStyle name="Comma 5 3 5 2 11" xfId="20854"/>
    <cellStyle name="Comma 5 3 5 2 12" xfId="22557"/>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2" xfId="1627"/>
    <cellStyle name="Comma 5 3 6 2 10" xfId="13306"/>
    <cellStyle name="Comma 5 3 6 2 11" xfId="20968"/>
    <cellStyle name="Comma 5 3 6 2 12" xfId="22558"/>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2" xfId="1628"/>
    <cellStyle name="Comma 5 3 7 2 10" xfId="13328"/>
    <cellStyle name="Comma 5 3 7 2 11" xfId="21080"/>
    <cellStyle name="Comma 5 3 7 2 12" xfId="22559"/>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2" xfId="1629"/>
    <cellStyle name="Comma 5 3 8 2 10" xfId="13350"/>
    <cellStyle name="Comma 5 3 8 2 11" xfId="21194"/>
    <cellStyle name="Comma 5 3 8 2 12" xfId="22560"/>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2" xfId="579"/>
    <cellStyle name="Comma 5 4 2 2 10" xfId="13405"/>
    <cellStyle name="Comma 5 4 2 2 11" xfId="20069"/>
    <cellStyle name="Comma 5 4 2 2 11 2" xfId="36119"/>
    <cellStyle name="Comma 5 4 2 2 12" xfId="21565"/>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9" xfId="2968"/>
    <cellStyle name="Comma 5 4 2 9 2" xfId="13429"/>
    <cellStyle name="Comma 5 4 2 9 3" xfId="23897"/>
    <cellStyle name="Comma 5 4 20" xfId="19871"/>
    <cellStyle name="Comma 5 4 20 2" xfId="35921"/>
    <cellStyle name="Comma 5 4 21" xfId="21367"/>
    <cellStyle name="Comma 5 4 3" xfId="520"/>
    <cellStyle name="Comma 5 4 3 10" xfId="13431"/>
    <cellStyle name="Comma 5 4 3 11" xfId="13430"/>
    <cellStyle name="Comma 5 4 3 12" xfId="20011"/>
    <cellStyle name="Comma 5 4 3 12 2" xfId="36061"/>
    <cellStyle name="Comma 5 4 3 13" xfId="21507"/>
    <cellStyle name="Comma 5 4 3 2" xfId="1638"/>
    <cellStyle name="Comma 5 4 3 2 10" xfId="13432"/>
    <cellStyle name="Comma 5 4 3 2 11" xfId="20759"/>
    <cellStyle name="Comma 5 4 3 2 12" xfId="22569"/>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2" xfId="1639"/>
    <cellStyle name="Comma 5 4 4 2 10" xfId="13454"/>
    <cellStyle name="Comma 5 4 4 2 11" xfId="20871"/>
    <cellStyle name="Comma 5 4 4 2 12" xfId="22570"/>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2" xfId="1640"/>
    <cellStyle name="Comma 5 4 5 2 10" xfId="13476"/>
    <cellStyle name="Comma 5 4 5 2 11" xfId="20985"/>
    <cellStyle name="Comma 5 4 5 2 12" xfId="22571"/>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2" xfId="1641"/>
    <cellStyle name="Comma 5 4 6 2 10" xfId="13498"/>
    <cellStyle name="Comma 5 4 6 2 11" xfId="21097"/>
    <cellStyle name="Comma 5 4 6 2 12" xfId="22572"/>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2" xfId="1642"/>
    <cellStyle name="Comma 5 4 7 2 10" xfId="13520"/>
    <cellStyle name="Comma 5 4 7 2 11" xfId="21211"/>
    <cellStyle name="Comma 5 4 7 2 12" xfId="22573"/>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2" xfId="549"/>
    <cellStyle name="Comma 5 5 2 10" xfId="13564"/>
    <cellStyle name="Comma 5 5 2 11" xfId="20039"/>
    <cellStyle name="Comma 5 5 2 11 2" xfId="36089"/>
    <cellStyle name="Comma 5 5 2 12" xfId="21535"/>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2" xfId="566"/>
    <cellStyle name="Comma 5 6 2 10" xfId="13591"/>
    <cellStyle name="Comma 5 6 2 11" xfId="20056"/>
    <cellStyle name="Comma 5 6 2 11 2" xfId="36106"/>
    <cellStyle name="Comma 5 6 2 12" xfId="21552"/>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2" xfId="1659"/>
    <cellStyle name="Comma 5 7 2 10" xfId="13618"/>
    <cellStyle name="Comma 5 7 2 11" xfId="20724"/>
    <cellStyle name="Comma 5 7 2 12" xfId="22590"/>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2" xfId="1660"/>
    <cellStyle name="Comma 5 8 2 10" xfId="13640"/>
    <cellStyle name="Comma 5 8 2 11" xfId="20836"/>
    <cellStyle name="Comma 5 8 2 12" xfId="22591"/>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2" xfId="1661"/>
    <cellStyle name="Comma 5 9 2 10" xfId="13662"/>
    <cellStyle name="Comma 5 9 2 11" xfId="20949"/>
    <cellStyle name="Comma 5 9 2 12" xfId="22592"/>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2" xfId="1663"/>
    <cellStyle name="Normal 4 10 2 10" xfId="15998"/>
    <cellStyle name="Normal 4 10 2 10 2" xfId="32145"/>
    <cellStyle name="Normal 4 10 2 11" xfId="21061"/>
    <cellStyle name="Normal 4 10 2 12" xfId="22594"/>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2" xfId="1671"/>
    <cellStyle name="Normal 4 2 2 2 2 2 10" xfId="16159"/>
    <cellStyle name="Normal 4 2 2 2 2 2 10 2" xfId="32306"/>
    <cellStyle name="Normal 4 2 2 2 2 2 11" xfId="20766"/>
    <cellStyle name="Normal 4 2 2 2 2 2 12" xfId="22602"/>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2" xfId="1672"/>
    <cellStyle name="Normal 4 2 2 2 3 2 10" xfId="16181"/>
    <cellStyle name="Normal 4 2 2 2 3 2 10 2" xfId="32328"/>
    <cellStyle name="Normal 4 2 2 2 3 2 11" xfId="20877"/>
    <cellStyle name="Normal 4 2 2 2 3 2 12" xfId="22603"/>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2" xfId="1673"/>
    <cellStyle name="Normal 4 2 2 2 4 2 10" xfId="16203"/>
    <cellStyle name="Normal 4 2 2 2 4 2 10 2" xfId="32350"/>
    <cellStyle name="Normal 4 2 2 2 4 2 11" xfId="20991"/>
    <cellStyle name="Normal 4 2 2 2 4 2 12" xfId="22604"/>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2" xfId="1674"/>
    <cellStyle name="Normal 4 2 2 2 5 2 10" xfId="16225"/>
    <cellStyle name="Normal 4 2 2 2 5 2 10 2" xfId="32372"/>
    <cellStyle name="Normal 4 2 2 2 5 2 11" xfId="21103"/>
    <cellStyle name="Normal 4 2 2 2 5 2 12" xfId="22605"/>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2" xfId="1675"/>
    <cellStyle name="Normal 4 2 2 2 6 2 10" xfId="16247"/>
    <cellStyle name="Normal 4 2 2 2 6 2 10 2" xfId="32394"/>
    <cellStyle name="Normal 4 2 2 2 6 2 11" xfId="21218"/>
    <cellStyle name="Normal 4 2 2 2 6 2 12" xfId="22606"/>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2" xfId="1686"/>
    <cellStyle name="Normal 4 2 2 4 2 10" xfId="16340"/>
    <cellStyle name="Normal 4 2 2 4 2 10 2" xfId="32487"/>
    <cellStyle name="Normal 4 2 2 4 2 11" xfId="20745"/>
    <cellStyle name="Normal 4 2 2 4 2 12" xfId="22617"/>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2" xfId="1687"/>
    <cellStyle name="Normal 4 2 2 5 2 10" xfId="16362"/>
    <cellStyle name="Normal 4 2 2 5 2 10 2" xfId="32509"/>
    <cellStyle name="Normal 4 2 2 5 2 11" xfId="20857"/>
    <cellStyle name="Normal 4 2 2 5 2 12" xfId="22618"/>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2" xfId="1688"/>
    <cellStyle name="Normal 4 2 2 6 2 10" xfId="16384"/>
    <cellStyle name="Normal 4 2 2 6 2 10 2" xfId="32531"/>
    <cellStyle name="Normal 4 2 2 6 2 11" xfId="20971"/>
    <cellStyle name="Normal 4 2 2 6 2 12" xfId="22619"/>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2" xfId="1689"/>
    <cellStyle name="Normal 4 2 2 7 2 10" xfId="16406"/>
    <cellStyle name="Normal 4 2 2 7 2 10 2" xfId="32553"/>
    <cellStyle name="Normal 4 2 2 7 2 11" xfId="21083"/>
    <cellStyle name="Normal 4 2 2 7 2 12" xfId="22620"/>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2" xfId="1690"/>
    <cellStyle name="Normal 4 2 2 8 2 10" xfId="16428"/>
    <cellStyle name="Normal 4 2 2 8 2 10 2" xfId="32575"/>
    <cellStyle name="Normal 4 2 2 8 2 11" xfId="21197"/>
    <cellStyle name="Normal 4 2 2 8 2 12" xfId="22621"/>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2" xfId="1692"/>
    <cellStyle name="Normal 4 2 3 2 2 10" xfId="16484"/>
    <cellStyle name="Normal 4 2 3 2 2 10 2" xfId="32631"/>
    <cellStyle name="Normal 4 2 3 2 2 11" xfId="20765"/>
    <cellStyle name="Normal 4 2 3 2 2 12" xfId="22623"/>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2" xfId="1693"/>
    <cellStyle name="Normal 4 2 3 3 2 10" xfId="16506"/>
    <cellStyle name="Normal 4 2 3 3 2 10 2" xfId="32653"/>
    <cellStyle name="Normal 4 2 3 3 2 11" xfId="20876"/>
    <cellStyle name="Normal 4 2 3 3 2 12" xfId="22624"/>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2" xfId="1694"/>
    <cellStyle name="Normal 4 2 3 4 2 10" xfId="16528"/>
    <cellStyle name="Normal 4 2 3 4 2 10 2" xfId="32675"/>
    <cellStyle name="Normal 4 2 3 4 2 11" xfId="20990"/>
    <cellStyle name="Normal 4 2 3 4 2 12" xfId="22625"/>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2" xfId="1695"/>
    <cellStyle name="Normal 4 2 3 5 2 10" xfId="16550"/>
    <cellStyle name="Normal 4 2 3 5 2 10 2" xfId="32697"/>
    <cellStyle name="Normal 4 2 3 5 2 11" xfId="21102"/>
    <cellStyle name="Normal 4 2 3 5 2 12" xfId="22626"/>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2" xfId="1696"/>
    <cellStyle name="Normal 4 2 3 6 2 10" xfId="16572"/>
    <cellStyle name="Normal 4 2 3 6 2 10 2" xfId="32719"/>
    <cellStyle name="Normal 4 2 3 6 2 11" xfId="21217"/>
    <cellStyle name="Normal 4 2 3 6 2 12" xfId="22627"/>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2" xfId="1697"/>
    <cellStyle name="Normal 4 2 3 7 2 10" xfId="16594"/>
    <cellStyle name="Normal 4 2 3 7 2 10 2" xfId="32741"/>
    <cellStyle name="Normal 4 2 3 7 2 11" xfId="21275"/>
    <cellStyle name="Normal 4 2 3 7 2 12" xfId="22628"/>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2" xfId="1713"/>
    <cellStyle name="Normal 4 2 6 2 10" xfId="16692"/>
    <cellStyle name="Normal 4 2 6 2 10 2" xfId="32839"/>
    <cellStyle name="Normal 4 2 6 2 11" xfId="20727"/>
    <cellStyle name="Normal 4 2 6 2 12" xfId="22644"/>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2" xfId="1714"/>
    <cellStyle name="Normal 4 2 7 2 10" xfId="16714"/>
    <cellStyle name="Normal 4 2 7 2 10 2" xfId="32861"/>
    <cellStyle name="Normal 4 2 7 2 11" xfId="20839"/>
    <cellStyle name="Normal 4 2 7 2 12" xfId="22645"/>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2" xfId="1715"/>
    <cellStyle name="Normal 4 2 8 2 10" xfId="16736"/>
    <cellStyle name="Normal 4 2 8 2 10 2" xfId="32883"/>
    <cellStyle name="Normal 4 2 8 2 11" xfId="20953"/>
    <cellStyle name="Normal 4 2 8 2 12" xfId="22646"/>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2" xfId="1716"/>
    <cellStyle name="Normal 4 2 9 2 10" xfId="16758"/>
    <cellStyle name="Normal 4 2 9 2 10 2" xfId="32905"/>
    <cellStyle name="Normal 4 2 9 2 11" xfId="21065"/>
    <cellStyle name="Normal 4 2 9 2 12" xfId="22647"/>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3" xfId="250"/>
    <cellStyle name="Normal 4 3 10" xfId="1717"/>
    <cellStyle name="Normal 4 3 10 10" xfId="16783"/>
    <cellStyle name="Normal 4 3 10 10 2" xfId="32930"/>
    <cellStyle name="Normal 4 3 10 11" xfId="20601"/>
    <cellStyle name="Normal 4 3 10 12" xfId="22648"/>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2" xfId="1718"/>
    <cellStyle name="Normal 4 3 2 2 2 10" xfId="16839"/>
    <cellStyle name="Normal 4 3 2 2 2 10 2" xfId="32986"/>
    <cellStyle name="Normal 4 3 2 2 2 11" xfId="20767"/>
    <cellStyle name="Normal 4 3 2 2 2 12" xfId="22649"/>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2" xfId="1719"/>
    <cellStyle name="Normal 4 3 2 3 2 10" xfId="16861"/>
    <cellStyle name="Normal 4 3 2 3 2 10 2" xfId="33008"/>
    <cellStyle name="Normal 4 3 2 3 2 11" xfId="20878"/>
    <cellStyle name="Normal 4 3 2 3 2 12" xfId="22650"/>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2" xfId="1720"/>
    <cellStyle name="Normal 4 3 2 4 2 10" xfId="16883"/>
    <cellStyle name="Normal 4 3 2 4 2 10 2" xfId="33030"/>
    <cellStyle name="Normal 4 3 2 4 2 11" xfId="20992"/>
    <cellStyle name="Normal 4 3 2 4 2 12" xfId="22651"/>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2" xfId="1721"/>
    <cellStyle name="Normal 4 3 2 5 2 10" xfId="16905"/>
    <cellStyle name="Normal 4 3 2 5 2 10 2" xfId="33052"/>
    <cellStyle name="Normal 4 3 2 5 2 11" xfId="21104"/>
    <cellStyle name="Normal 4 3 2 5 2 12" xfId="22652"/>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2" xfId="1722"/>
    <cellStyle name="Normal 4 3 2 6 2 10" xfId="16927"/>
    <cellStyle name="Normal 4 3 2 6 2 10 2" xfId="33074"/>
    <cellStyle name="Normal 4 3 2 6 2 11" xfId="21219"/>
    <cellStyle name="Normal 4 3 2 6 2 12" xfId="22653"/>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2" xfId="1723"/>
    <cellStyle name="Normal 4 3 2 7 2 10" xfId="16949"/>
    <cellStyle name="Normal 4 3 2 7 2 10 2" xfId="33096"/>
    <cellStyle name="Normal 4 3 2 7 2 11" xfId="21279"/>
    <cellStyle name="Normal 4 3 2 7 2 12" xfId="22654"/>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2" xfId="1732"/>
    <cellStyle name="Normal 4 3 4 2 10" xfId="17020"/>
    <cellStyle name="Normal 4 3 4 2 10 2" xfId="33167"/>
    <cellStyle name="Normal 4 3 4 2 11" xfId="20741"/>
    <cellStyle name="Normal 4 3 4 2 12" xfId="22663"/>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2" xfId="1733"/>
    <cellStyle name="Normal 4 3 5 2 10" xfId="17042"/>
    <cellStyle name="Normal 4 3 5 2 10 2" xfId="33189"/>
    <cellStyle name="Normal 4 3 5 2 11" xfId="20853"/>
    <cellStyle name="Normal 4 3 5 2 12" xfId="22664"/>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2" xfId="1734"/>
    <cellStyle name="Normal 4 3 6 2 10" xfId="17064"/>
    <cellStyle name="Normal 4 3 6 2 10 2" xfId="33211"/>
    <cellStyle name="Normal 4 3 6 2 11" xfId="20967"/>
    <cellStyle name="Normal 4 3 6 2 12" xfId="22665"/>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2" xfId="1735"/>
    <cellStyle name="Normal 4 3 7 2 10" xfId="17086"/>
    <cellStyle name="Normal 4 3 7 2 10 2" xfId="33233"/>
    <cellStyle name="Normal 4 3 7 2 11" xfId="21079"/>
    <cellStyle name="Normal 4 3 7 2 12" xfId="22666"/>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2" xfId="1736"/>
    <cellStyle name="Normal 4 3 8 2 10" xfId="17108"/>
    <cellStyle name="Normal 4 3 8 2 10 2" xfId="33255"/>
    <cellStyle name="Normal 4 3 8 2 11" xfId="21193"/>
    <cellStyle name="Normal 4 3 8 2 12" xfId="22667"/>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2" xfId="1745"/>
    <cellStyle name="Normal 4 4 3 2 10" xfId="17190"/>
    <cellStyle name="Normal 4 4 3 2 10 2" xfId="33337"/>
    <cellStyle name="Normal 4 4 3 2 11" xfId="20764"/>
    <cellStyle name="Normal 4 4 3 2 12" xfId="22676"/>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2" xfId="1746"/>
    <cellStyle name="Normal 4 4 4 2 10" xfId="17212"/>
    <cellStyle name="Normal 4 4 4 2 10 2" xfId="33359"/>
    <cellStyle name="Normal 4 4 4 2 11" xfId="20875"/>
    <cellStyle name="Normal 4 4 4 2 12" xfId="22677"/>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2" xfId="1747"/>
    <cellStyle name="Normal 4 4 5 2 10" xfId="17234"/>
    <cellStyle name="Normal 4 4 5 2 10 2" xfId="33381"/>
    <cellStyle name="Normal 4 4 5 2 11" xfId="20989"/>
    <cellStyle name="Normal 4 4 5 2 12" xfId="22678"/>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2" xfId="1748"/>
    <cellStyle name="Normal 4 4 6 2 10" xfId="17256"/>
    <cellStyle name="Normal 4 4 6 2 10 2" xfId="33403"/>
    <cellStyle name="Normal 4 4 6 2 11" xfId="21101"/>
    <cellStyle name="Normal 4 4 6 2 12" xfId="22679"/>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2" xfId="1749"/>
    <cellStyle name="Normal 4 4 7 2 10" xfId="17278"/>
    <cellStyle name="Normal 4 4 7 2 10 2" xfId="33425"/>
    <cellStyle name="Normal 4 4 7 2 11" xfId="21216"/>
    <cellStyle name="Normal 4 4 7 2 12" xfId="22680"/>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2" xfId="548"/>
    <cellStyle name="Normal 4 5 2 10" xfId="17322"/>
    <cellStyle name="Normal 4 5 2 10 2" xfId="33469"/>
    <cellStyle name="Normal 4 5 2 11" xfId="20038"/>
    <cellStyle name="Normal 4 5 2 11 2" xfId="36088"/>
    <cellStyle name="Normal 4 5 2 12" xfId="21534"/>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2" xfId="570"/>
    <cellStyle name="Normal 4 6 2 10" xfId="17349"/>
    <cellStyle name="Normal 4 6 2 10 2" xfId="33496"/>
    <cellStyle name="Normal 4 6 2 11" xfId="20060"/>
    <cellStyle name="Normal 4 6 2 11 2" xfId="36110"/>
    <cellStyle name="Normal 4 6 2 12" xfId="21556"/>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2" xfId="1766"/>
    <cellStyle name="Normal 4 7 2 10" xfId="17376"/>
    <cellStyle name="Normal 4 7 2 10 2" xfId="33523"/>
    <cellStyle name="Normal 4 7 2 11" xfId="20723"/>
    <cellStyle name="Normal 4 7 2 12" xfId="22697"/>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2" xfId="1767"/>
    <cellStyle name="Normal 4 8 2 10" xfId="17398"/>
    <cellStyle name="Normal 4 8 2 10 2" xfId="33545"/>
    <cellStyle name="Normal 4 8 2 11" xfId="20835"/>
    <cellStyle name="Normal 4 8 2 12" xfId="22698"/>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2" xfId="1768"/>
    <cellStyle name="Normal 4 9 2 10" xfId="17420"/>
    <cellStyle name="Normal 4 9 2 10 2" xfId="33567"/>
    <cellStyle name="Normal 4 9 2 11" xfId="20948"/>
    <cellStyle name="Normal 4 9 2 12" xfId="22699"/>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2" xfId="1770"/>
    <cellStyle name="Note 5 10 2 10" xfId="17764"/>
    <cellStyle name="Note 5 10 2 10 2" xfId="33911"/>
    <cellStyle name="Note 5 10 2 11" xfId="21063"/>
    <cellStyle name="Note 5 10 2 12" xfId="22701"/>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2" xfId="1778"/>
    <cellStyle name="Note 5 2 2 2 2 2 10" xfId="17925"/>
    <cellStyle name="Note 5 2 2 2 2 2 10 2" xfId="34072"/>
    <cellStyle name="Note 5 2 2 2 2 2 11" xfId="20770"/>
    <cellStyle name="Note 5 2 2 2 2 2 12" xfId="22709"/>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2" xfId="1779"/>
    <cellStyle name="Note 5 2 2 2 3 2 10" xfId="17947"/>
    <cellStyle name="Note 5 2 2 2 3 2 10 2" xfId="34094"/>
    <cellStyle name="Note 5 2 2 2 3 2 11" xfId="20881"/>
    <cellStyle name="Note 5 2 2 2 3 2 12" xfId="22710"/>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2" xfId="1780"/>
    <cellStyle name="Note 5 2 2 2 4 2 10" xfId="17969"/>
    <cellStyle name="Note 5 2 2 2 4 2 10 2" xfId="34116"/>
    <cellStyle name="Note 5 2 2 2 4 2 11" xfId="20995"/>
    <cellStyle name="Note 5 2 2 2 4 2 12" xfId="22711"/>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2" xfId="1781"/>
    <cellStyle name="Note 5 2 2 2 5 2 10" xfId="17991"/>
    <cellStyle name="Note 5 2 2 2 5 2 10 2" xfId="34138"/>
    <cellStyle name="Note 5 2 2 2 5 2 11" xfId="21107"/>
    <cellStyle name="Note 5 2 2 2 5 2 12" xfId="22712"/>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2" xfId="1782"/>
    <cellStyle name="Note 5 2 2 2 6 2 10" xfId="18013"/>
    <cellStyle name="Note 5 2 2 2 6 2 10 2" xfId="34160"/>
    <cellStyle name="Note 5 2 2 2 6 2 11" xfId="21222"/>
    <cellStyle name="Note 5 2 2 2 6 2 12" xfId="22713"/>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2" xfId="1783"/>
    <cellStyle name="Note 5 2 2 2 7 2 10" xfId="18035"/>
    <cellStyle name="Note 5 2 2 2 7 2 10 2" xfId="34182"/>
    <cellStyle name="Note 5 2 2 2 7 2 11" xfId="21288"/>
    <cellStyle name="Note 5 2 2 2 7 2 12" xfId="22714"/>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2" xfId="1792"/>
    <cellStyle name="Note 5 2 2 4 2 10" xfId="18106"/>
    <cellStyle name="Note 5 2 2 4 2 10 2" xfId="34253"/>
    <cellStyle name="Note 5 2 2 4 2 11" xfId="20746"/>
    <cellStyle name="Note 5 2 2 4 2 12" xfId="22723"/>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2" xfId="1793"/>
    <cellStyle name="Note 5 2 2 5 2 10" xfId="18128"/>
    <cellStyle name="Note 5 2 2 5 2 10 2" xfId="34275"/>
    <cellStyle name="Note 5 2 2 5 2 11" xfId="20858"/>
    <cellStyle name="Note 5 2 2 5 2 12" xfId="22724"/>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2" xfId="1794"/>
    <cellStyle name="Note 5 2 2 6 2 10" xfId="18150"/>
    <cellStyle name="Note 5 2 2 6 2 10 2" xfId="34297"/>
    <cellStyle name="Note 5 2 2 6 2 11" xfId="20972"/>
    <cellStyle name="Note 5 2 2 6 2 12" xfId="22725"/>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2" xfId="1795"/>
    <cellStyle name="Note 5 2 2 7 2 10" xfId="18172"/>
    <cellStyle name="Note 5 2 2 7 2 10 2" xfId="34319"/>
    <cellStyle name="Note 5 2 2 7 2 11" xfId="21084"/>
    <cellStyle name="Note 5 2 2 7 2 12" xfId="22726"/>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2" xfId="1796"/>
    <cellStyle name="Note 5 2 2 8 2 10" xfId="18194"/>
    <cellStyle name="Note 5 2 2 8 2 10 2" xfId="34341"/>
    <cellStyle name="Note 5 2 2 8 2 11" xfId="21198"/>
    <cellStyle name="Note 5 2 2 8 2 12" xfId="22727"/>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2" xfId="1798"/>
    <cellStyle name="Note 5 2 3 2 2 10" xfId="18250"/>
    <cellStyle name="Note 5 2 3 2 2 10 2" xfId="34397"/>
    <cellStyle name="Note 5 2 3 2 2 11" xfId="20769"/>
    <cellStyle name="Note 5 2 3 2 2 12" xfId="22729"/>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2" xfId="1799"/>
    <cellStyle name="Note 5 2 3 3 2 10" xfId="18272"/>
    <cellStyle name="Note 5 2 3 3 2 10 2" xfId="34419"/>
    <cellStyle name="Note 5 2 3 3 2 11" xfId="20880"/>
    <cellStyle name="Note 5 2 3 3 2 12" xfId="22730"/>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2" xfId="1800"/>
    <cellStyle name="Note 5 2 3 4 2 10" xfId="18294"/>
    <cellStyle name="Note 5 2 3 4 2 10 2" xfId="34441"/>
    <cellStyle name="Note 5 2 3 4 2 11" xfId="20994"/>
    <cellStyle name="Note 5 2 3 4 2 12" xfId="22731"/>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2" xfId="1801"/>
    <cellStyle name="Note 5 2 3 5 2 10" xfId="18316"/>
    <cellStyle name="Note 5 2 3 5 2 10 2" xfId="34463"/>
    <cellStyle name="Note 5 2 3 5 2 11" xfId="21106"/>
    <cellStyle name="Note 5 2 3 5 2 12" xfId="22732"/>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2" xfId="1802"/>
    <cellStyle name="Note 5 2 3 6 2 10" xfId="18338"/>
    <cellStyle name="Note 5 2 3 6 2 10 2" xfId="34485"/>
    <cellStyle name="Note 5 2 3 6 2 11" xfId="21221"/>
    <cellStyle name="Note 5 2 3 6 2 12" xfId="22733"/>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2" xfId="1803"/>
    <cellStyle name="Note 5 2 3 7 2 10" xfId="18360"/>
    <cellStyle name="Note 5 2 3 7 2 10 2" xfId="34507"/>
    <cellStyle name="Note 5 2 3 7 2 11" xfId="21290"/>
    <cellStyle name="Note 5 2 3 7 2 12" xfId="22734"/>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2" xfId="553"/>
    <cellStyle name="Note 5 2 4 2 10" xfId="18404"/>
    <cellStyle name="Note 5 2 4 2 10 2" xfId="34551"/>
    <cellStyle name="Note 5 2 4 2 11" xfId="20043"/>
    <cellStyle name="Note 5 2 4 2 11 2" xfId="36093"/>
    <cellStyle name="Note 5 2 4 2 12" xfId="21539"/>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2" xfId="575"/>
    <cellStyle name="Note 5 2 5 2 10" xfId="18431"/>
    <cellStyle name="Note 5 2 5 2 10 2" xfId="34578"/>
    <cellStyle name="Note 5 2 5 2 11" xfId="20065"/>
    <cellStyle name="Note 5 2 5 2 11 2" xfId="36115"/>
    <cellStyle name="Note 5 2 5 2 12" xfId="21561"/>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2" xfId="1819"/>
    <cellStyle name="Note 5 2 6 2 10" xfId="18458"/>
    <cellStyle name="Note 5 2 6 2 10 2" xfId="34605"/>
    <cellStyle name="Note 5 2 6 2 11" xfId="20728"/>
    <cellStyle name="Note 5 2 6 2 12" xfId="22750"/>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2" xfId="1820"/>
    <cellStyle name="Note 5 2 7 2 10" xfId="18480"/>
    <cellStyle name="Note 5 2 7 2 10 2" xfId="34627"/>
    <cellStyle name="Note 5 2 7 2 11" xfId="20840"/>
    <cellStyle name="Note 5 2 7 2 12" xfId="22751"/>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2" xfId="1821"/>
    <cellStyle name="Note 5 2 8 2 10" xfId="18502"/>
    <cellStyle name="Note 5 2 8 2 10 2" xfId="34649"/>
    <cellStyle name="Note 5 2 8 2 11" xfId="20954"/>
    <cellStyle name="Note 5 2 8 2 12" xfId="22752"/>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2" xfId="1822"/>
    <cellStyle name="Note 5 2 9 2 10" xfId="18524"/>
    <cellStyle name="Note 5 2 9 2 10 2" xfId="34671"/>
    <cellStyle name="Note 5 2 9 2 11" xfId="21066"/>
    <cellStyle name="Note 5 2 9 2 12" xfId="22753"/>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3" xfId="252"/>
    <cellStyle name="Note 5 3 10" xfId="1823"/>
    <cellStyle name="Note 5 3 10 10" xfId="18547"/>
    <cellStyle name="Note 5 3 10 10 2" xfId="34694"/>
    <cellStyle name="Note 5 3 10 11" xfId="20603"/>
    <cellStyle name="Note 5 3 10 12" xfId="22754"/>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2" xfId="1824"/>
    <cellStyle name="Note 5 3 2 2 2 10" xfId="18603"/>
    <cellStyle name="Note 5 3 2 2 2 10 2" xfId="34750"/>
    <cellStyle name="Note 5 3 2 2 2 11" xfId="20771"/>
    <cellStyle name="Note 5 3 2 2 2 12" xfId="22755"/>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2" xfId="1825"/>
    <cellStyle name="Note 5 3 2 3 2 10" xfId="18625"/>
    <cellStyle name="Note 5 3 2 3 2 10 2" xfId="34772"/>
    <cellStyle name="Note 5 3 2 3 2 11" xfId="20882"/>
    <cellStyle name="Note 5 3 2 3 2 12" xfId="22756"/>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2" xfId="1826"/>
    <cellStyle name="Note 5 3 2 4 2 10" xfId="18647"/>
    <cellStyle name="Note 5 3 2 4 2 10 2" xfId="34794"/>
    <cellStyle name="Note 5 3 2 4 2 11" xfId="20996"/>
    <cellStyle name="Note 5 3 2 4 2 12" xfId="22757"/>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2" xfId="1827"/>
    <cellStyle name="Note 5 3 2 5 2 10" xfId="18669"/>
    <cellStyle name="Note 5 3 2 5 2 10 2" xfId="34816"/>
    <cellStyle name="Note 5 3 2 5 2 11" xfId="21108"/>
    <cellStyle name="Note 5 3 2 5 2 12" xfId="22758"/>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2" xfId="1828"/>
    <cellStyle name="Note 5 3 2 6 2 10" xfId="18691"/>
    <cellStyle name="Note 5 3 2 6 2 10 2" xfId="34838"/>
    <cellStyle name="Note 5 3 2 6 2 11" xfId="21223"/>
    <cellStyle name="Note 5 3 2 6 2 12" xfId="22759"/>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2" xfId="1829"/>
    <cellStyle name="Note 5 3 2 7 2 10" xfId="18713"/>
    <cellStyle name="Note 5 3 2 7 2 10 2" xfId="34860"/>
    <cellStyle name="Note 5 3 2 7 2 11" xfId="21294"/>
    <cellStyle name="Note 5 3 2 7 2 12" xfId="22760"/>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2" xfId="577"/>
    <cellStyle name="Note 5 3 3 2 10" xfId="18757"/>
    <cellStyle name="Note 5 3 3 2 10 2" xfId="34904"/>
    <cellStyle name="Note 5 3 3 2 11" xfId="20067"/>
    <cellStyle name="Note 5 3 3 2 11 2" xfId="36117"/>
    <cellStyle name="Note 5 3 3 2 12" xfId="21563"/>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2" xfId="1838"/>
    <cellStyle name="Note 5 3 4 2 10" xfId="18784"/>
    <cellStyle name="Note 5 3 4 2 10 2" xfId="34931"/>
    <cellStyle name="Note 5 3 4 2 11" xfId="20743"/>
    <cellStyle name="Note 5 3 4 2 12" xfId="22769"/>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2" xfId="1839"/>
    <cellStyle name="Note 5 3 5 2 10" xfId="18806"/>
    <cellStyle name="Note 5 3 5 2 10 2" xfId="34953"/>
    <cellStyle name="Note 5 3 5 2 11" xfId="20855"/>
    <cellStyle name="Note 5 3 5 2 12" xfId="22770"/>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2" xfId="1840"/>
    <cellStyle name="Note 5 3 6 2 10" xfId="18828"/>
    <cellStyle name="Note 5 3 6 2 10 2" xfId="34975"/>
    <cellStyle name="Note 5 3 6 2 11" xfId="20969"/>
    <cellStyle name="Note 5 3 6 2 12" xfId="22771"/>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2" xfId="1841"/>
    <cellStyle name="Note 5 3 7 2 10" xfId="18850"/>
    <cellStyle name="Note 5 3 7 2 10 2" xfId="34997"/>
    <cellStyle name="Note 5 3 7 2 11" xfId="21081"/>
    <cellStyle name="Note 5 3 7 2 12" xfId="22772"/>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2" xfId="1842"/>
    <cellStyle name="Note 5 3 8 2 10" xfId="18872"/>
    <cellStyle name="Note 5 3 8 2 10 2" xfId="35019"/>
    <cellStyle name="Note 5 3 8 2 11" xfId="21195"/>
    <cellStyle name="Note 5 3 8 2 12" xfId="22773"/>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2" xfId="1844"/>
    <cellStyle name="Note 5 4 2 2 10" xfId="18927"/>
    <cellStyle name="Note 5 4 2 2 10 2" xfId="35074"/>
    <cellStyle name="Note 5 4 2 2 11" xfId="20768"/>
    <cellStyle name="Note 5 4 2 2 12" xfId="22775"/>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2" xfId="1845"/>
    <cellStyle name="Note 5 4 3 2 10" xfId="18949"/>
    <cellStyle name="Note 5 4 3 2 10 2" xfId="35096"/>
    <cellStyle name="Note 5 4 3 2 11" xfId="20879"/>
    <cellStyle name="Note 5 4 3 2 12" xfId="22776"/>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2" xfId="1846"/>
    <cellStyle name="Note 5 4 4 2 10" xfId="18971"/>
    <cellStyle name="Note 5 4 4 2 10 2" xfId="35118"/>
    <cellStyle name="Note 5 4 4 2 11" xfId="20993"/>
    <cellStyle name="Note 5 4 4 2 12" xfId="22777"/>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2" xfId="1847"/>
    <cellStyle name="Note 5 4 5 2 10" xfId="18993"/>
    <cellStyle name="Note 5 4 5 2 10 2" xfId="35140"/>
    <cellStyle name="Note 5 4 5 2 11" xfId="21105"/>
    <cellStyle name="Note 5 4 5 2 12" xfId="22778"/>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2" xfId="1848"/>
    <cellStyle name="Note 5 4 6 2 10" xfId="19015"/>
    <cellStyle name="Note 5 4 6 2 10 2" xfId="35162"/>
    <cellStyle name="Note 5 4 6 2 11" xfId="21220"/>
    <cellStyle name="Note 5 4 6 2 12" xfId="22779"/>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2" xfId="1849"/>
    <cellStyle name="Note 5 4 7 2 10" xfId="19037"/>
    <cellStyle name="Note 5 4 7 2 10 2" xfId="35184"/>
    <cellStyle name="Note 5 4 7 2 11" xfId="21296"/>
    <cellStyle name="Note 5 4 7 2 12" xfId="22780"/>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2" xfId="550"/>
    <cellStyle name="Note 5 5 2 10" xfId="19081"/>
    <cellStyle name="Note 5 5 2 10 2" xfId="35228"/>
    <cellStyle name="Note 5 5 2 11" xfId="20040"/>
    <cellStyle name="Note 5 5 2 11 2" xfId="36090"/>
    <cellStyle name="Note 5 5 2 12" xfId="21536"/>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2" xfId="574"/>
    <cellStyle name="Note 5 6 2 10" xfId="19108"/>
    <cellStyle name="Note 5 6 2 10 2" xfId="35255"/>
    <cellStyle name="Note 5 6 2 11" xfId="20064"/>
    <cellStyle name="Note 5 6 2 11 2" xfId="36114"/>
    <cellStyle name="Note 5 6 2 12" xfId="21560"/>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2" xfId="1865"/>
    <cellStyle name="Note 5 7 2 10" xfId="19135"/>
    <cellStyle name="Note 5 7 2 10 2" xfId="35282"/>
    <cellStyle name="Note 5 7 2 11" xfId="20725"/>
    <cellStyle name="Note 5 7 2 12" xfId="22796"/>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2" xfId="1866"/>
    <cellStyle name="Note 5 8 2 10" xfId="19157"/>
    <cellStyle name="Note 5 8 2 10 2" xfId="35304"/>
    <cellStyle name="Note 5 8 2 11" xfId="20837"/>
    <cellStyle name="Note 5 8 2 12" xfId="22797"/>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2" xfId="1867"/>
    <cellStyle name="Note 5 9 2 10" xfId="19179"/>
    <cellStyle name="Note 5 9 2 10 2" xfId="35326"/>
    <cellStyle name="Note 5 9 2 11" xfId="20950"/>
    <cellStyle name="Note 5 9 2 12" xfId="22798"/>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2" xfId="1883"/>
    <cellStyle name="Percent 9 2 10" xfId="19473"/>
    <cellStyle name="Percent 9 2 10 2" xfId="35576"/>
    <cellStyle name="Percent 9 2 11" xfId="21318"/>
    <cellStyle name="Percent 9 2 12" xfId="22814"/>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11828</xdr:colOff>
      <xdr:row>0</xdr:row>
      <xdr:rowOff>11206</xdr:rowOff>
    </xdr:from>
    <xdr:to>
      <xdr:col>16</xdr:col>
      <xdr:colOff>11828</xdr:colOff>
      <xdr:row>40</xdr:row>
      <xdr:rowOff>10583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8" y="11206"/>
          <a:ext cx="9398000" cy="6952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257175</xdr:colOff>
      <xdr:row>24</xdr:row>
      <xdr:rowOff>0</xdr:rowOff>
    </xdr:to>
    <xdr:sp macro="" textlink="">
      <xdr:nvSpPr>
        <xdr:cNvPr id="57345" name="AutoShape 1"/>
        <xdr:cNvSpPr>
          <a:spLocks noChangeAspect="1" noChangeArrowheads="1"/>
        </xdr:cNvSpPr>
      </xdr:nvSpPr>
      <xdr:spPr bwMode="auto">
        <a:xfrm>
          <a:off x="0" y="0"/>
          <a:ext cx="8239125" cy="531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13</xdr:col>
      <xdr:colOff>590550</xdr:colOff>
      <xdr:row>30</xdr:row>
      <xdr:rowOff>200025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7905750" cy="682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533400</xdr:colOff>
      <xdr:row>3</xdr:row>
      <xdr:rowOff>19050</xdr:rowOff>
    </xdr:from>
    <xdr:to>
      <xdr:col>17</xdr:col>
      <xdr:colOff>475082</xdr:colOff>
      <xdr:row>47</xdr:row>
      <xdr:rowOff>151495</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3000" y="504825"/>
          <a:ext cx="9352382" cy="7247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x14ac:dyDescent="0.2"/>
  <cols>
    <col min="1" max="2" width="9.140625" style="10"/>
    <col min="3" max="3" width="2.85546875" style="10" customWidth="1"/>
    <col min="4" max="16384" width="9.140625" style="10"/>
  </cols>
  <sheetData>
    <row r="9" spans="3:11" ht="30" customHeight="1" x14ac:dyDescent="0.4">
      <c r="C9" s="38"/>
    </row>
    <row r="10" spans="3:11" ht="16.5" customHeight="1" x14ac:dyDescent="0.2"/>
    <row r="12" spans="3:11" ht="26.25" x14ac:dyDescent="0.4">
      <c r="C12" s="127" t="s">
        <v>120</v>
      </c>
      <c r="D12" s="75"/>
      <c r="F12" s="75"/>
      <c r="G12" s="75"/>
      <c r="H12" s="75"/>
      <c r="I12" s="75"/>
      <c r="J12" s="75"/>
      <c r="K12" s="75"/>
    </row>
    <row r="13" spans="3:11" ht="16.5" customHeight="1" x14ac:dyDescent="0.2">
      <c r="H13" s="48"/>
      <c r="I13" s="48"/>
    </row>
    <row r="14" spans="3:11" x14ac:dyDescent="0.2">
      <c r="H14" s="48"/>
      <c r="I14" s="48"/>
    </row>
    <row r="15" spans="3:11" ht="20.25" x14ac:dyDescent="0.3">
      <c r="C15" s="608" t="s">
        <v>357</v>
      </c>
      <c r="D15" s="76"/>
      <c r="F15" s="76"/>
      <c r="G15" s="76"/>
      <c r="H15" s="76"/>
      <c r="I15" s="76"/>
      <c r="J15" s="76"/>
      <c r="K15" s="76"/>
    </row>
    <row r="16" spans="3:11" x14ac:dyDescent="0.2">
      <c r="H16" s="48"/>
      <c r="I16" s="48"/>
    </row>
    <row r="17" spans="3:12" x14ac:dyDescent="0.2">
      <c r="H17" s="48"/>
      <c r="I17" s="48"/>
    </row>
    <row r="18" spans="3:12" x14ac:dyDescent="0.2">
      <c r="H18" s="48"/>
      <c r="I18" s="48"/>
    </row>
    <row r="19" spans="3:12" x14ac:dyDescent="0.2">
      <c r="H19" s="48"/>
      <c r="I19" s="48"/>
    </row>
    <row r="20" spans="3:12" x14ac:dyDescent="0.2">
      <c r="H20" s="48"/>
      <c r="I20" s="48"/>
    </row>
    <row r="21" spans="3:12" x14ac:dyDescent="0.2">
      <c r="H21" s="48"/>
      <c r="I21" s="48"/>
    </row>
    <row r="22" spans="3:12" x14ac:dyDescent="0.2">
      <c r="H22" s="48"/>
      <c r="I22" s="48"/>
    </row>
    <row r="23" spans="3:12" x14ac:dyDescent="0.2">
      <c r="H23" s="48"/>
      <c r="I23" s="48"/>
    </row>
    <row r="24" spans="3:12" x14ac:dyDescent="0.2">
      <c r="H24" s="48"/>
      <c r="I24" s="48"/>
    </row>
    <row r="25" spans="3:12" x14ac:dyDescent="0.2">
      <c r="H25" s="48"/>
      <c r="I25" s="48"/>
    </row>
    <row r="26" spans="3:12" x14ac:dyDescent="0.2">
      <c r="C26" s="130" t="s">
        <v>175</v>
      </c>
      <c r="F26" s="49"/>
      <c r="G26" s="49"/>
      <c r="H26" s="49"/>
      <c r="I26" s="49"/>
      <c r="J26" s="49"/>
    </row>
    <row r="27" spans="3:12" x14ac:dyDescent="0.2">
      <c r="C27" s="130" t="s">
        <v>174</v>
      </c>
      <c r="D27" s="128"/>
      <c r="F27" s="49"/>
      <c r="G27" s="49"/>
      <c r="H27" s="49"/>
      <c r="I27" s="49"/>
      <c r="J27" s="49"/>
    </row>
    <row r="28" spans="3:12" x14ac:dyDescent="0.2">
      <c r="C28" s="130" t="s">
        <v>176</v>
      </c>
      <c r="D28" s="129"/>
      <c r="F28" s="49"/>
      <c r="G28" s="49"/>
      <c r="H28" s="49"/>
      <c r="I28" s="49"/>
      <c r="J28" s="49"/>
    </row>
    <row r="29" spans="3:12" x14ac:dyDescent="0.2">
      <c r="C29" s="39"/>
      <c r="D29" s="39"/>
      <c r="E29" s="39"/>
      <c r="F29" s="39"/>
      <c r="G29" s="39"/>
      <c r="H29" s="39"/>
      <c r="I29" s="39"/>
      <c r="J29" s="39"/>
      <c r="K29" s="39"/>
      <c r="L29" s="39"/>
    </row>
    <row r="30" spans="3:12" x14ac:dyDescent="0.2">
      <c r="C30" s="40"/>
      <c r="D30" s="40"/>
      <c r="E30" s="40"/>
      <c r="F30" s="40"/>
      <c r="G30" s="40"/>
      <c r="H30" s="40"/>
      <c r="I30" s="40"/>
      <c r="J30" s="40"/>
      <c r="K30" s="40"/>
      <c r="L30" s="39"/>
    </row>
    <row r="31" spans="3:12" x14ac:dyDescent="0.2">
      <c r="C31" s="40"/>
      <c r="D31" s="40"/>
      <c r="E31" s="40"/>
      <c r="F31" s="40"/>
      <c r="G31" s="40"/>
      <c r="H31" s="40"/>
      <c r="I31" s="40"/>
      <c r="J31" s="40"/>
      <c r="K31" s="40"/>
      <c r="L31" s="39"/>
    </row>
  </sheetData>
  <phoneticPr fontId="16" type="noConversion"/>
  <pageMargins left="0.75" right="0.75" top="1" bottom="1" header="0.5" footer="0.5"/>
  <pageSetup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5"/>
  <sheetViews>
    <sheetView zoomScale="90" zoomScaleNormal="90" zoomScaleSheetLayoutView="95" workbookViewId="0">
      <selection activeCell="AA90" sqref="AA90"/>
    </sheetView>
  </sheetViews>
  <sheetFormatPr defaultRowHeight="12.75" x14ac:dyDescent="0.2"/>
  <cols>
    <col min="1" max="1" width="40.7109375" style="18" customWidth="1"/>
    <col min="2" max="2" width="2.140625" style="18" customWidth="1"/>
    <col min="3" max="3" width="11" style="19" customWidth="1"/>
    <col min="4" max="4" width="5.28515625" style="19" customWidth="1"/>
    <col min="5" max="5" width="2.140625" style="45" customWidth="1"/>
    <col min="6" max="6" width="11.5703125" style="19" customWidth="1"/>
    <col min="7" max="7" width="5.7109375" style="19" customWidth="1"/>
    <col min="8" max="8" width="2.140625" style="45" customWidth="1"/>
    <col min="9" max="9" width="11" style="19" customWidth="1"/>
    <col min="10" max="10" width="6" style="19" customWidth="1"/>
    <col min="11" max="11" width="2.140625" style="45" customWidth="1"/>
    <col min="12" max="12" width="11" style="19" customWidth="1"/>
    <col min="13" max="13" width="5.85546875" style="19" customWidth="1"/>
    <col min="14" max="14" width="2.140625" style="45" customWidth="1"/>
    <col min="15" max="15" width="11" style="19" customWidth="1"/>
    <col min="16" max="16384" width="9.140625" style="18"/>
  </cols>
  <sheetData>
    <row r="1" spans="1:15" s="498" customFormat="1" ht="16.5" customHeight="1" x14ac:dyDescent="0.25">
      <c r="A1" s="1024" t="s">
        <v>363</v>
      </c>
      <c r="B1" s="1024"/>
      <c r="C1" s="1024"/>
      <c r="D1" s="1024"/>
      <c r="E1" s="1024"/>
      <c r="F1" s="1024"/>
      <c r="G1" s="1024"/>
      <c r="H1" s="1024"/>
      <c r="I1" s="1024"/>
      <c r="J1" s="1024"/>
      <c r="K1" s="1024"/>
      <c r="L1" s="1024"/>
      <c r="M1" s="1024"/>
      <c r="N1" s="1024"/>
      <c r="O1" s="1024"/>
    </row>
    <row r="2" spans="1:15" s="17" customFormat="1" ht="16.5" customHeight="1" x14ac:dyDescent="0.25">
      <c r="A2" s="1025" t="s">
        <v>42</v>
      </c>
      <c r="B2" s="1025"/>
      <c r="C2" s="1025"/>
      <c r="D2" s="1025"/>
      <c r="E2" s="1025"/>
      <c r="F2" s="1025"/>
      <c r="G2" s="1025"/>
      <c r="H2" s="1025"/>
      <c r="I2" s="1025"/>
      <c r="J2" s="1025"/>
      <c r="K2" s="1025"/>
      <c r="L2" s="1025"/>
      <c r="M2" s="1025"/>
      <c r="N2" s="1025"/>
      <c r="O2" s="1025"/>
    </row>
    <row r="3" spans="1:15" s="17" customFormat="1" ht="12.75" customHeight="1" x14ac:dyDescent="0.2">
      <c r="A3" s="70"/>
      <c r="B3" s="43"/>
      <c r="C3" s="16"/>
      <c r="D3" s="16"/>
      <c r="E3" s="42"/>
      <c r="F3" s="16"/>
      <c r="G3" s="16"/>
      <c r="H3" s="42"/>
      <c r="I3" s="16"/>
      <c r="J3" s="16"/>
      <c r="K3" s="42"/>
      <c r="L3" s="16"/>
      <c r="M3" s="16"/>
      <c r="N3" s="42"/>
      <c r="O3" s="16"/>
    </row>
    <row r="4" spans="1:15" s="17" customFormat="1" ht="12.75" customHeight="1" x14ac:dyDescent="0.2">
      <c r="A4" s="43"/>
      <c r="B4" s="43"/>
      <c r="C4" s="16"/>
      <c r="D4" s="16"/>
      <c r="E4" s="42"/>
      <c r="F4" s="16"/>
      <c r="G4" s="16"/>
      <c r="H4" s="42"/>
      <c r="I4" s="16"/>
      <c r="J4" s="16"/>
      <c r="K4" s="42"/>
      <c r="L4" s="16"/>
      <c r="M4" s="16"/>
      <c r="N4" s="42"/>
      <c r="O4" s="16"/>
    </row>
    <row r="5" spans="1:15" s="17" customFormat="1" ht="12.75" customHeight="1" x14ac:dyDescent="0.2">
      <c r="E5" s="44"/>
      <c r="H5" s="44"/>
      <c r="K5" s="44"/>
      <c r="N5" s="44"/>
    </row>
    <row r="6" spans="1:15" s="46" customFormat="1" ht="17.25" customHeight="1" x14ac:dyDescent="0.2">
      <c r="B6" s="1026" t="s">
        <v>459</v>
      </c>
      <c r="C6" s="1026"/>
      <c r="D6" s="1026"/>
      <c r="E6" s="1026"/>
      <c r="F6" s="1026"/>
      <c r="G6" s="1026"/>
      <c r="H6" s="1026"/>
      <c r="I6" s="1026"/>
      <c r="J6" s="1026"/>
      <c r="K6" s="1026"/>
      <c r="L6" s="1026"/>
      <c r="M6" s="1026"/>
      <c r="N6" s="1026"/>
      <c r="O6" s="1026"/>
    </row>
    <row r="7" spans="1:15" s="17" customFormat="1" ht="16.5" customHeight="1" x14ac:dyDescent="0.2">
      <c r="B7" s="133"/>
      <c r="C7" s="134" t="s">
        <v>48</v>
      </c>
      <c r="D7" s="134"/>
      <c r="E7" s="135"/>
      <c r="F7" s="134" t="s">
        <v>49</v>
      </c>
      <c r="G7" s="134"/>
      <c r="H7" s="135"/>
      <c r="I7" s="134" t="s">
        <v>50</v>
      </c>
      <c r="J7" s="134"/>
      <c r="K7" s="135"/>
      <c r="L7" s="134" t="s">
        <v>51</v>
      </c>
      <c r="M7" s="134"/>
      <c r="N7" s="135"/>
      <c r="O7" s="134" t="s">
        <v>52</v>
      </c>
    </row>
    <row r="8" spans="1:15" x14ac:dyDescent="0.2">
      <c r="B8" s="136"/>
      <c r="C8" s="137"/>
      <c r="D8" s="137"/>
      <c r="E8" s="138"/>
      <c r="F8" s="139"/>
      <c r="G8" s="139"/>
      <c r="H8" s="140"/>
      <c r="I8" s="139"/>
      <c r="J8" s="139"/>
      <c r="K8" s="140"/>
      <c r="L8" s="139"/>
      <c r="M8" s="139"/>
      <c r="N8" s="140"/>
      <c r="O8" s="139"/>
    </row>
    <row r="9" spans="1:15" ht="13.5" thickBot="1" x14ac:dyDescent="0.25">
      <c r="A9" s="22" t="s">
        <v>23</v>
      </c>
      <c r="B9" s="141" t="s">
        <v>1</v>
      </c>
      <c r="C9" s="536">
        <v>290.7</v>
      </c>
      <c r="D9" s="537"/>
      <c r="E9" s="535" t="s">
        <v>1</v>
      </c>
      <c r="F9" s="536">
        <v>175.9</v>
      </c>
      <c r="G9" s="537"/>
      <c r="H9" s="535" t="s">
        <v>1</v>
      </c>
      <c r="I9" s="536">
        <v>52.4</v>
      </c>
      <c r="J9" s="537"/>
      <c r="K9" s="535" t="s">
        <v>1</v>
      </c>
      <c r="L9" s="536">
        <v>29.9</v>
      </c>
      <c r="M9" s="537"/>
      <c r="N9" s="535" t="s">
        <v>1</v>
      </c>
      <c r="O9" s="536">
        <v>548.9</v>
      </c>
    </row>
    <row r="10" spans="1:15" x14ac:dyDescent="0.2">
      <c r="A10" s="22"/>
      <c r="B10" s="142"/>
      <c r="C10" s="532"/>
      <c r="D10" s="532"/>
      <c r="E10" s="538"/>
      <c r="F10" s="532"/>
      <c r="G10" s="532"/>
      <c r="H10" s="538"/>
      <c r="I10" s="532"/>
      <c r="J10" s="532"/>
      <c r="K10" s="538"/>
      <c r="L10" s="532"/>
      <c r="M10" s="532"/>
      <c r="N10" s="538"/>
      <c r="O10" s="532"/>
    </row>
    <row r="11" spans="1:15" x14ac:dyDescent="0.2">
      <c r="A11" s="22" t="s">
        <v>25</v>
      </c>
      <c r="B11" s="143"/>
      <c r="C11" s="540">
        <v>224.4</v>
      </c>
      <c r="D11" s="537"/>
      <c r="E11" s="539"/>
      <c r="F11" s="540">
        <v>137.1</v>
      </c>
      <c r="G11" s="537"/>
      <c r="H11" s="539"/>
      <c r="I11" s="540">
        <v>41.7</v>
      </c>
      <c r="J11" s="537"/>
      <c r="K11" s="539"/>
      <c r="L11" s="540">
        <v>26.1</v>
      </c>
      <c r="M11" s="537"/>
      <c r="N11" s="539"/>
      <c r="O11" s="540">
        <v>429.3</v>
      </c>
    </row>
    <row r="12" spans="1:15" x14ac:dyDescent="0.2">
      <c r="A12" s="22" t="s">
        <v>4</v>
      </c>
      <c r="B12" s="142"/>
      <c r="C12" s="532"/>
      <c r="D12" s="532"/>
      <c r="E12" s="538"/>
      <c r="F12" s="532"/>
      <c r="G12" s="532"/>
      <c r="H12" s="538"/>
      <c r="I12" s="532"/>
      <c r="J12" s="532"/>
      <c r="K12" s="538"/>
      <c r="L12" s="532"/>
      <c r="M12" s="532"/>
      <c r="N12" s="538"/>
      <c r="O12" s="532"/>
    </row>
    <row r="13" spans="1:15" x14ac:dyDescent="0.2">
      <c r="A13" s="22" t="s">
        <v>26</v>
      </c>
      <c r="B13" s="142"/>
      <c r="C13" s="532">
        <v>164.3</v>
      </c>
      <c r="D13" s="532"/>
      <c r="E13" s="475"/>
      <c r="F13" s="532">
        <v>150.1</v>
      </c>
      <c r="G13" s="532"/>
      <c r="H13" s="475"/>
      <c r="I13" s="532">
        <v>46</v>
      </c>
      <c r="J13" s="532"/>
      <c r="K13" s="475"/>
      <c r="L13" s="532">
        <v>34.1</v>
      </c>
      <c r="M13" s="532"/>
      <c r="N13" s="538"/>
      <c r="O13" s="537">
        <v>394.5</v>
      </c>
    </row>
    <row r="14" spans="1:15" x14ac:dyDescent="0.2">
      <c r="A14" s="2" t="s">
        <v>146</v>
      </c>
      <c r="B14" s="7"/>
      <c r="C14" s="532">
        <v>21.8</v>
      </c>
      <c r="D14" s="476"/>
      <c r="E14" s="477"/>
      <c r="F14" s="532">
        <v>44.8</v>
      </c>
      <c r="G14" s="537"/>
      <c r="H14" s="477"/>
      <c r="I14" s="532">
        <v>50.8</v>
      </c>
      <c r="J14" s="537"/>
      <c r="K14" s="477"/>
      <c r="L14" s="476">
        <v>19.5</v>
      </c>
      <c r="M14" s="537"/>
      <c r="N14" s="477"/>
      <c r="O14" s="537">
        <v>136.9</v>
      </c>
    </row>
    <row r="15" spans="1:15" x14ac:dyDescent="0.2">
      <c r="A15" s="2" t="s">
        <v>36</v>
      </c>
      <c r="B15" s="7"/>
      <c r="C15" s="532">
        <v>22.4</v>
      </c>
      <c r="D15" s="542"/>
      <c r="E15" s="477"/>
      <c r="F15" s="532">
        <v>41.2</v>
      </c>
      <c r="G15" s="542"/>
      <c r="H15" s="477"/>
      <c r="I15" s="532">
        <v>16.100000000000001</v>
      </c>
      <c r="J15" s="542"/>
      <c r="K15" s="477"/>
      <c r="L15" s="537">
        <v>7.8</v>
      </c>
      <c r="M15" s="542"/>
      <c r="N15" s="7"/>
      <c r="O15" s="537">
        <v>87.5</v>
      </c>
    </row>
    <row r="16" spans="1:15" ht="14.25" x14ac:dyDescent="0.2">
      <c r="A16" s="2" t="s">
        <v>263</v>
      </c>
      <c r="B16" s="7"/>
      <c r="C16" s="144"/>
      <c r="D16" s="543"/>
      <c r="E16" s="7"/>
      <c r="F16" s="144"/>
      <c r="G16" s="537"/>
      <c r="H16" s="7"/>
      <c r="I16" s="144"/>
      <c r="J16" s="537"/>
      <c r="K16" s="7"/>
      <c r="L16" s="144"/>
      <c r="M16" s="543"/>
      <c r="N16" s="7"/>
      <c r="O16" s="540">
        <v>50.6</v>
      </c>
    </row>
    <row r="17" spans="1:15" ht="13.5" thickBot="1" x14ac:dyDescent="0.25">
      <c r="A17" s="22"/>
      <c r="B17" s="145" t="s">
        <v>1</v>
      </c>
      <c r="C17" s="545">
        <v>120.1</v>
      </c>
      <c r="D17" s="537"/>
      <c r="E17" s="544" t="s">
        <v>1</v>
      </c>
      <c r="F17" s="545">
        <v>64.099999999999994</v>
      </c>
      <c r="G17" s="537"/>
      <c r="H17" s="544" t="s">
        <v>1</v>
      </c>
      <c r="I17" s="545">
        <v>-20.9</v>
      </c>
      <c r="J17" s="537"/>
      <c r="K17" s="544" t="s">
        <v>1</v>
      </c>
      <c r="L17" s="545">
        <v>6.8</v>
      </c>
      <c r="M17" s="537"/>
      <c r="N17" s="544" t="s">
        <v>1</v>
      </c>
      <c r="O17" s="545">
        <v>119.5</v>
      </c>
    </row>
    <row r="18" spans="1:15" x14ac:dyDescent="0.2">
      <c r="B18" s="136"/>
      <c r="C18" s="534"/>
      <c r="D18" s="534"/>
      <c r="E18" s="533"/>
      <c r="F18" s="534"/>
      <c r="G18" s="534"/>
      <c r="H18" s="533"/>
      <c r="I18" s="534"/>
      <c r="J18" s="534"/>
      <c r="K18" s="533"/>
      <c r="L18" s="534"/>
      <c r="M18" s="534"/>
      <c r="N18" s="533"/>
      <c r="O18" s="534"/>
    </row>
    <row r="19" spans="1:15" x14ac:dyDescent="0.2">
      <c r="A19" s="2" t="s">
        <v>130</v>
      </c>
      <c r="B19" s="7"/>
      <c r="C19" s="607">
        <v>0.13300000000000001</v>
      </c>
      <c r="D19" s="546"/>
      <c r="E19" s="146"/>
      <c r="F19" s="607">
        <v>0.29799999999999999</v>
      </c>
      <c r="G19" s="546"/>
      <c r="H19" s="146"/>
      <c r="I19" s="607">
        <v>1.1040000000000001</v>
      </c>
      <c r="J19" s="546"/>
      <c r="K19" s="146"/>
      <c r="L19" s="607">
        <v>0.57199999999999995</v>
      </c>
      <c r="M19" s="546"/>
      <c r="N19" s="146"/>
      <c r="O19" s="607">
        <v>0.34699999999999998</v>
      </c>
    </row>
    <row r="20" spans="1:15" x14ac:dyDescent="0.2">
      <c r="A20" s="2" t="s">
        <v>135</v>
      </c>
      <c r="B20" s="7"/>
      <c r="C20" s="607">
        <v>0.13600000000000001</v>
      </c>
      <c r="D20" s="546"/>
      <c r="E20" s="146"/>
      <c r="F20" s="607">
        <v>0.27400000000000002</v>
      </c>
      <c r="G20" s="546"/>
      <c r="H20" s="146"/>
      <c r="I20" s="607">
        <v>0.35</v>
      </c>
      <c r="J20" s="546"/>
      <c r="K20" s="146"/>
      <c r="L20" s="607">
        <v>0.22900000000000001</v>
      </c>
      <c r="M20" s="546"/>
      <c r="N20" s="146"/>
      <c r="O20" s="607">
        <v>0.222</v>
      </c>
    </row>
    <row r="21" spans="1:15" ht="14.25" x14ac:dyDescent="0.2">
      <c r="A21" s="2" t="s">
        <v>261</v>
      </c>
      <c r="B21" s="7"/>
      <c r="C21" s="807"/>
      <c r="D21" s="548"/>
      <c r="E21" s="146"/>
      <c r="F21" s="807"/>
      <c r="G21" s="549"/>
      <c r="H21" s="146"/>
      <c r="I21" s="807"/>
      <c r="J21" s="549"/>
      <c r="K21" s="146"/>
      <c r="L21" s="807"/>
      <c r="M21" s="546"/>
      <c r="N21" s="146"/>
      <c r="O21" s="607">
        <v>0.128</v>
      </c>
    </row>
    <row r="22" spans="1:15" ht="13.5" thickBot="1" x14ac:dyDescent="0.25">
      <c r="A22" s="22" t="s">
        <v>32</v>
      </c>
      <c r="B22" s="145"/>
      <c r="C22" s="808">
        <v>0.26900000000000002</v>
      </c>
      <c r="D22" s="550"/>
      <c r="E22" s="551"/>
      <c r="F22" s="808">
        <v>0.57199999999999995</v>
      </c>
      <c r="G22" s="550"/>
      <c r="H22" s="551"/>
      <c r="I22" s="808">
        <v>1.454</v>
      </c>
      <c r="J22" s="550"/>
      <c r="K22" s="551"/>
      <c r="L22" s="808">
        <v>0.80100000000000005</v>
      </c>
      <c r="M22" s="550"/>
      <c r="N22" s="551"/>
      <c r="O22" s="808">
        <v>0.69699999999999995</v>
      </c>
    </row>
    <row r="23" spans="1:15" x14ac:dyDescent="0.2">
      <c r="B23" s="136"/>
      <c r="C23" s="147"/>
      <c r="D23" s="147"/>
      <c r="E23" s="148"/>
      <c r="F23" s="147"/>
      <c r="G23" s="147"/>
      <c r="H23" s="148"/>
      <c r="I23" s="147"/>
      <c r="J23" s="147"/>
      <c r="K23" s="148"/>
      <c r="L23" s="147"/>
      <c r="M23" s="147"/>
      <c r="N23" s="148"/>
      <c r="O23" s="147"/>
    </row>
    <row r="24" spans="1:15" x14ac:dyDescent="0.2">
      <c r="B24" s="136"/>
      <c r="C24" s="139"/>
      <c r="D24" s="139"/>
      <c r="E24" s="140"/>
      <c r="F24" s="139"/>
      <c r="G24" s="139"/>
      <c r="H24" s="140"/>
      <c r="I24" s="139"/>
      <c r="J24" s="139"/>
      <c r="K24" s="140"/>
      <c r="L24" s="139"/>
      <c r="M24" s="139"/>
      <c r="N24" s="140"/>
      <c r="O24" s="139"/>
    </row>
    <row r="25" spans="1:15" x14ac:dyDescent="0.2">
      <c r="B25" s="136"/>
      <c r="C25" s="139"/>
      <c r="D25" s="139"/>
      <c r="E25" s="140"/>
      <c r="F25" s="139"/>
      <c r="G25" s="139"/>
      <c r="H25" s="140"/>
      <c r="I25" s="139"/>
      <c r="J25" s="139"/>
      <c r="K25" s="140"/>
      <c r="L25" s="139"/>
      <c r="M25" s="139"/>
      <c r="N25" s="140"/>
      <c r="O25" s="139"/>
    </row>
    <row r="26" spans="1:15" s="46" customFormat="1" ht="17.25" customHeight="1" x14ac:dyDescent="0.2">
      <c r="B26" s="1026" t="s">
        <v>460</v>
      </c>
      <c r="C26" s="1026"/>
      <c r="D26" s="1026"/>
      <c r="E26" s="1026"/>
      <c r="F26" s="1026"/>
      <c r="G26" s="1026"/>
      <c r="H26" s="1026"/>
      <c r="I26" s="1026"/>
      <c r="J26" s="1026"/>
      <c r="K26" s="1026"/>
      <c r="L26" s="1026"/>
      <c r="M26" s="1026"/>
      <c r="N26" s="1026"/>
      <c r="O26" s="1026"/>
    </row>
    <row r="27" spans="1:15" s="17" customFormat="1" ht="16.5" customHeight="1" x14ac:dyDescent="0.2">
      <c r="B27" s="453"/>
      <c r="C27" s="454" t="s">
        <v>48</v>
      </c>
      <c r="D27" s="454"/>
      <c r="E27" s="455"/>
      <c r="F27" s="454" t="s">
        <v>49</v>
      </c>
      <c r="G27" s="454"/>
      <c r="H27" s="455"/>
      <c r="I27" s="454" t="s">
        <v>50</v>
      </c>
      <c r="J27" s="454"/>
      <c r="K27" s="455"/>
      <c r="L27" s="454" t="s">
        <v>51</v>
      </c>
      <c r="M27" s="454"/>
      <c r="N27" s="455"/>
      <c r="O27" s="454" t="s">
        <v>52</v>
      </c>
    </row>
    <row r="28" spans="1:15" x14ac:dyDescent="0.2">
      <c r="B28" s="456"/>
      <c r="C28" s="457"/>
      <c r="D28" s="457"/>
      <c r="E28" s="458"/>
      <c r="F28" s="459"/>
      <c r="G28" s="459"/>
      <c r="H28" s="460"/>
      <c r="I28" s="459"/>
      <c r="J28" s="459"/>
      <c r="K28" s="460"/>
      <c r="L28" s="459"/>
      <c r="M28" s="459"/>
      <c r="N28" s="460"/>
      <c r="O28" s="459"/>
    </row>
    <row r="29" spans="1:15" ht="13.5" thickBot="1" x14ac:dyDescent="0.25">
      <c r="A29" s="22" t="s">
        <v>23</v>
      </c>
      <c r="B29" s="461" t="s">
        <v>1</v>
      </c>
      <c r="C29" s="536">
        <v>322.89999999999998</v>
      </c>
      <c r="D29" s="537"/>
      <c r="E29" s="535" t="s">
        <v>1</v>
      </c>
      <c r="F29" s="536">
        <v>215.6</v>
      </c>
      <c r="G29" s="537"/>
      <c r="H29" s="535" t="s">
        <v>1</v>
      </c>
      <c r="I29" s="536">
        <v>65.599999999999994</v>
      </c>
      <c r="J29" s="537"/>
      <c r="K29" s="535" t="s">
        <v>1</v>
      </c>
      <c r="L29" s="536">
        <v>24.2</v>
      </c>
      <c r="M29" s="537"/>
      <c r="N29" s="535" t="s">
        <v>1</v>
      </c>
      <c r="O29" s="536">
        <v>628.29999999999995</v>
      </c>
    </row>
    <row r="30" spans="1:15" x14ac:dyDescent="0.2">
      <c r="A30" s="22"/>
      <c r="B30" s="462"/>
      <c r="C30" s="532"/>
      <c r="D30" s="532"/>
      <c r="E30" s="538"/>
      <c r="F30" s="532"/>
      <c r="G30" s="532"/>
      <c r="H30" s="538"/>
      <c r="I30" s="532"/>
      <c r="J30" s="532"/>
      <c r="K30" s="538"/>
      <c r="L30" s="532"/>
      <c r="M30" s="532"/>
      <c r="N30" s="538"/>
      <c r="O30" s="532"/>
    </row>
    <row r="31" spans="1:15" x14ac:dyDescent="0.2">
      <c r="A31" s="22" t="s">
        <v>25</v>
      </c>
      <c r="B31" s="463"/>
      <c r="C31" s="540">
        <v>221.3</v>
      </c>
      <c r="D31" s="537"/>
      <c r="E31" s="539"/>
      <c r="F31" s="540">
        <v>187.9</v>
      </c>
      <c r="G31" s="537"/>
      <c r="H31" s="539"/>
      <c r="I31" s="540">
        <v>45.9</v>
      </c>
      <c r="J31" s="537"/>
      <c r="K31" s="539"/>
      <c r="L31" s="540">
        <v>20.3</v>
      </c>
      <c r="M31" s="537"/>
      <c r="N31" s="539"/>
      <c r="O31" s="540">
        <v>475.4</v>
      </c>
    </row>
    <row r="32" spans="1:15" x14ac:dyDescent="0.2">
      <c r="A32" s="22" t="s">
        <v>4</v>
      </c>
      <c r="B32" s="462"/>
      <c r="C32" s="532"/>
      <c r="D32" s="532"/>
      <c r="E32" s="538"/>
      <c r="F32" s="532"/>
      <c r="G32" s="532"/>
      <c r="H32" s="538"/>
      <c r="I32" s="532"/>
      <c r="J32" s="532"/>
      <c r="K32" s="538"/>
      <c r="L32" s="532"/>
      <c r="M32" s="532"/>
      <c r="N32" s="538"/>
      <c r="O32" s="532"/>
    </row>
    <row r="33" spans="1:15" x14ac:dyDescent="0.2">
      <c r="A33" s="22" t="s">
        <v>26</v>
      </c>
      <c r="B33" s="462"/>
      <c r="C33" s="532">
        <v>208.2</v>
      </c>
      <c r="D33" s="532"/>
      <c r="E33" s="538"/>
      <c r="F33" s="532">
        <v>156.69999999999999</v>
      </c>
      <c r="G33" s="532"/>
      <c r="H33" s="538"/>
      <c r="I33" s="532">
        <v>37.200000000000003</v>
      </c>
      <c r="J33" s="532"/>
      <c r="K33" s="538"/>
      <c r="L33" s="532">
        <v>33.4</v>
      </c>
      <c r="M33" s="532"/>
      <c r="N33" s="538"/>
      <c r="O33" s="537">
        <v>435.5</v>
      </c>
    </row>
    <row r="34" spans="1:15" x14ac:dyDescent="0.2">
      <c r="A34" s="2" t="s">
        <v>146</v>
      </c>
      <c r="B34" s="452"/>
      <c r="C34" s="532">
        <v>48.3</v>
      </c>
      <c r="D34" s="541"/>
      <c r="E34" s="531"/>
      <c r="F34" s="532">
        <v>31.6</v>
      </c>
      <c r="G34" s="537"/>
      <c r="H34" s="531"/>
      <c r="I34" s="532">
        <v>33.6</v>
      </c>
      <c r="J34" s="537"/>
      <c r="K34" s="531"/>
      <c r="L34" s="541">
        <v>-0.1</v>
      </c>
      <c r="M34" s="537"/>
      <c r="N34" s="531"/>
      <c r="O34" s="537">
        <v>113.4</v>
      </c>
    </row>
    <row r="35" spans="1:15" x14ac:dyDescent="0.2">
      <c r="A35" s="2" t="s">
        <v>36</v>
      </c>
      <c r="B35" s="452"/>
      <c r="C35" s="532">
        <v>25.7</v>
      </c>
      <c r="D35" s="542"/>
      <c r="E35" s="531"/>
      <c r="F35" s="532">
        <v>39.4</v>
      </c>
      <c r="G35" s="542"/>
      <c r="H35" s="531"/>
      <c r="I35" s="532">
        <v>17.3</v>
      </c>
      <c r="J35" s="542"/>
      <c r="K35" s="531"/>
      <c r="L35" s="537">
        <v>7.9</v>
      </c>
      <c r="M35" s="542"/>
      <c r="N35" s="531"/>
      <c r="O35" s="537">
        <v>90.3</v>
      </c>
    </row>
    <row r="36" spans="1:15" ht="14.25" x14ac:dyDescent="0.2">
      <c r="A36" s="2" t="s">
        <v>263</v>
      </c>
      <c r="B36" s="452"/>
      <c r="C36" s="541"/>
      <c r="D36" s="543"/>
      <c r="E36" s="531"/>
      <c r="F36" s="541"/>
      <c r="G36" s="537"/>
      <c r="H36" s="531"/>
      <c r="I36" s="541"/>
      <c r="J36" s="537"/>
      <c r="K36" s="531"/>
      <c r="L36" s="541"/>
      <c r="M36" s="543"/>
      <c r="N36" s="531"/>
      <c r="O36" s="540">
        <v>62.5</v>
      </c>
    </row>
    <row r="37" spans="1:15" ht="13.5" thickBot="1" x14ac:dyDescent="0.25">
      <c r="A37" s="22"/>
      <c r="B37" s="464" t="s">
        <v>1</v>
      </c>
      <c r="C37" s="545">
        <v>134.19999999999999</v>
      </c>
      <c r="D37" s="537"/>
      <c r="E37" s="544" t="s">
        <v>1</v>
      </c>
      <c r="F37" s="545">
        <v>85.7</v>
      </c>
      <c r="G37" s="537"/>
      <c r="H37" s="544" t="s">
        <v>1</v>
      </c>
      <c r="I37" s="545">
        <v>-13.7</v>
      </c>
      <c r="J37" s="537"/>
      <c r="K37" s="544" t="s">
        <v>1</v>
      </c>
      <c r="L37" s="545">
        <v>25.6</v>
      </c>
      <c r="M37" s="537"/>
      <c r="N37" s="544" t="s">
        <v>1</v>
      </c>
      <c r="O37" s="545">
        <v>169.3</v>
      </c>
    </row>
    <row r="38" spans="1:15" x14ac:dyDescent="0.2">
      <c r="B38" s="456"/>
      <c r="C38" s="534"/>
      <c r="D38" s="534"/>
      <c r="E38" s="533"/>
      <c r="F38" s="534"/>
      <c r="G38" s="534"/>
      <c r="H38" s="533"/>
      <c r="I38" s="534"/>
      <c r="J38" s="534"/>
      <c r="K38" s="533"/>
      <c r="L38" s="534"/>
      <c r="M38" s="534"/>
      <c r="N38" s="533"/>
      <c r="O38" s="534"/>
    </row>
    <row r="39" spans="1:15" x14ac:dyDescent="0.2">
      <c r="A39" s="2" t="s">
        <v>130</v>
      </c>
      <c r="B39" s="452"/>
      <c r="C39" s="552">
        <v>0.23200000000000001</v>
      </c>
      <c r="D39" s="546"/>
      <c r="E39" s="547"/>
      <c r="F39" s="552">
        <v>0.20200000000000001</v>
      </c>
      <c r="G39" s="546"/>
      <c r="H39" s="547"/>
      <c r="I39" s="552">
        <v>0.90300000000000002</v>
      </c>
      <c r="J39" s="546"/>
      <c r="K39" s="547"/>
      <c r="L39" s="552">
        <v>-3.0000000000000001E-3</v>
      </c>
      <c r="M39" s="546"/>
      <c r="N39" s="547"/>
      <c r="O39" s="552">
        <v>0.26</v>
      </c>
    </row>
    <row r="40" spans="1:15" x14ac:dyDescent="0.2">
      <c r="A40" s="2" t="s">
        <v>135</v>
      </c>
      <c r="B40" s="452"/>
      <c r="C40" s="552">
        <v>0.123</v>
      </c>
      <c r="D40" s="546"/>
      <c r="E40" s="547"/>
      <c r="F40" s="552">
        <v>0.251</v>
      </c>
      <c r="G40" s="546"/>
      <c r="H40" s="547"/>
      <c r="I40" s="552">
        <v>0.46500000000000002</v>
      </c>
      <c r="J40" s="546"/>
      <c r="K40" s="547"/>
      <c r="L40" s="552">
        <v>0.23699999999999999</v>
      </c>
      <c r="M40" s="546"/>
      <c r="N40" s="547"/>
      <c r="O40" s="552">
        <v>0.20699999999999999</v>
      </c>
    </row>
    <row r="41" spans="1:15" ht="14.25" x14ac:dyDescent="0.2">
      <c r="A41" s="2" t="s">
        <v>261</v>
      </c>
      <c r="B41" s="452"/>
      <c r="C41" s="554"/>
      <c r="D41" s="548"/>
      <c r="E41" s="547"/>
      <c r="F41" s="554"/>
      <c r="G41" s="549"/>
      <c r="H41" s="547"/>
      <c r="I41" s="554"/>
      <c r="J41" s="549"/>
      <c r="K41" s="547"/>
      <c r="L41" s="554"/>
      <c r="M41" s="546"/>
      <c r="N41" s="547"/>
      <c r="O41" s="552">
        <v>0.14399999999999999</v>
      </c>
    </row>
    <row r="42" spans="1:15" ht="13.5" thickBot="1" x14ac:dyDescent="0.25">
      <c r="A42" s="22" t="s">
        <v>32</v>
      </c>
      <c r="B42" s="464"/>
      <c r="C42" s="553">
        <v>0.35499999999999998</v>
      </c>
      <c r="D42" s="550"/>
      <c r="E42" s="551"/>
      <c r="F42" s="553">
        <v>0.45300000000000001</v>
      </c>
      <c r="G42" s="550"/>
      <c r="H42" s="551"/>
      <c r="I42" s="553">
        <v>1.3680000000000001</v>
      </c>
      <c r="J42" s="550"/>
      <c r="K42" s="551"/>
      <c r="L42" s="553">
        <v>0.23400000000000001</v>
      </c>
      <c r="M42" s="550"/>
      <c r="N42" s="551"/>
      <c r="O42" s="553">
        <v>0.61099999999999999</v>
      </c>
    </row>
    <row r="43" spans="1:15" x14ac:dyDescent="0.2">
      <c r="C43" s="20"/>
      <c r="D43" s="20"/>
      <c r="E43" s="18"/>
      <c r="F43" s="20"/>
      <c r="G43" s="20"/>
      <c r="H43" s="18"/>
      <c r="I43" s="20"/>
      <c r="J43" s="20"/>
      <c r="K43" s="18"/>
      <c r="L43" s="20"/>
      <c r="M43" s="20"/>
      <c r="N43" s="18"/>
      <c r="O43" s="20"/>
    </row>
    <row r="44" spans="1:15" ht="14.25" x14ac:dyDescent="0.2">
      <c r="A44" s="64" t="s">
        <v>262</v>
      </c>
      <c r="C44" s="20"/>
      <c r="D44" s="20"/>
      <c r="E44" s="21"/>
      <c r="F44" s="20"/>
      <c r="G44" s="20"/>
      <c r="H44" s="21"/>
      <c r="I44" s="20"/>
      <c r="J44" s="20"/>
      <c r="K44" s="21"/>
      <c r="L44" s="20"/>
      <c r="M44" s="20"/>
      <c r="N44" s="21"/>
      <c r="O44" s="20"/>
    </row>
    <row r="45" spans="1:15" x14ac:dyDescent="0.2">
      <c r="C45" s="20"/>
      <c r="D45" s="20"/>
      <c r="E45" s="21"/>
      <c r="F45" s="20"/>
      <c r="G45" s="20"/>
      <c r="H45" s="21"/>
      <c r="I45" s="20"/>
      <c r="J45" s="20"/>
      <c r="K45" s="21"/>
      <c r="L45" s="20"/>
      <c r="M45" s="20"/>
      <c r="N45" s="21"/>
      <c r="O45" s="20"/>
    </row>
  </sheetData>
  <mergeCells count="4">
    <mergeCell ref="B6:O6"/>
    <mergeCell ref="B26:O26"/>
    <mergeCell ref="A1:O1"/>
    <mergeCell ref="A2:O2"/>
  </mergeCells>
  <phoneticPr fontId="16" type="noConversion"/>
  <pageMargins left="0.75" right="0.75" top="0.55000000000000004" bottom="1.0900000000000001" header="0.5" footer="0.5"/>
  <pageSetup scale="84" orientation="landscape" horizontalDpi="1200" verticalDpi="1200" r:id="rId1"/>
  <headerFooter alignWithMargins="0">
    <oddHeader>&amp;R&amp;G</oddHeader>
    <oddFooter>&amp;C&amp;9PAGE 6</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4"/>
  <sheetViews>
    <sheetView zoomScale="90" zoomScaleNormal="90" zoomScaleSheetLayoutView="90" workbookViewId="0">
      <selection activeCell="AC71" sqref="AC71"/>
    </sheetView>
  </sheetViews>
  <sheetFormatPr defaultRowHeight="12.75" x14ac:dyDescent="0.2"/>
  <cols>
    <col min="1" max="1" width="6.7109375" style="18" customWidth="1"/>
    <col min="2" max="2" width="49.28515625" style="18" customWidth="1"/>
    <col min="3" max="3" width="3.140625" style="498" customWidth="1"/>
    <col min="4" max="4" width="9.5703125" style="498" customWidth="1"/>
    <col min="5" max="5" width="4.42578125" style="498" customWidth="1"/>
    <col min="6" max="6" width="3.140625" style="18" customWidth="1"/>
    <col min="7" max="7" width="9.5703125" style="18" customWidth="1"/>
    <col min="8" max="8" width="4.42578125" style="18" customWidth="1"/>
    <col min="9" max="9" width="3.140625" style="498" customWidth="1"/>
    <col min="10" max="10" width="9.5703125" style="498" customWidth="1"/>
    <col min="11" max="11" width="4.42578125" style="498" customWidth="1"/>
    <col min="12" max="12" width="3.140625" style="18" customWidth="1"/>
    <col min="13" max="13" width="9.5703125" style="18" customWidth="1"/>
    <col min="14" max="14" width="4.42578125" style="18" customWidth="1"/>
    <col min="15" max="15" width="3.140625" style="18" customWidth="1"/>
    <col min="16" max="16" width="9.5703125" style="18" customWidth="1"/>
    <col min="17" max="17" width="4.42578125" style="498" customWidth="1"/>
    <col min="18" max="18" width="3.140625" style="21" customWidth="1"/>
    <col min="19" max="19" width="9.5703125" style="19" customWidth="1"/>
    <col min="20" max="16384" width="9.140625" style="18"/>
  </cols>
  <sheetData>
    <row r="1" spans="2:19" s="498" customFormat="1" ht="16.5" customHeight="1" x14ac:dyDescent="0.25">
      <c r="B1" s="1024" t="s">
        <v>363</v>
      </c>
      <c r="C1" s="1024"/>
      <c r="D1" s="1024"/>
      <c r="E1" s="1024"/>
      <c r="F1" s="1024"/>
      <c r="G1" s="1024"/>
      <c r="H1" s="1024"/>
      <c r="I1" s="1024"/>
      <c r="J1" s="1024"/>
      <c r="K1" s="1024"/>
      <c r="L1" s="1024"/>
      <c r="M1" s="1024"/>
      <c r="N1" s="1024"/>
      <c r="O1" s="1024"/>
      <c r="P1" s="1024"/>
      <c r="Q1" s="1024"/>
      <c r="R1" s="1024"/>
      <c r="S1" s="1024"/>
    </row>
    <row r="2" spans="2:19" s="17" customFormat="1" ht="16.5" customHeight="1" x14ac:dyDescent="0.25">
      <c r="B2" s="1025" t="s">
        <v>43</v>
      </c>
      <c r="C2" s="1025"/>
      <c r="D2" s="1025"/>
      <c r="E2" s="1025"/>
      <c r="F2" s="1025"/>
      <c r="G2" s="1025"/>
      <c r="H2" s="1025"/>
      <c r="I2" s="1025"/>
      <c r="J2" s="1025"/>
      <c r="K2" s="1025"/>
      <c r="L2" s="1025"/>
      <c r="M2" s="1025"/>
      <c r="N2" s="1025"/>
      <c r="O2" s="1025"/>
      <c r="P2" s="1025"/>
      <c r="Q2" s="1025"/>
      <c r="R2" s="1025"/>
      <c r="S2" s="1025"/>
    </row>
    <row r="3" spans="2:19" s="17" customFormat="1" ht="12.75" customHeight="1" x14ac:dyDescent="0.2">
      <c r="B3" s="43"/>
      <c r="C3" s="43"/>
      <c r="D3" s="43"/>
      <c r="E3" s="43"/>
      <c r="F3" s="43"/>
      <c r="G3" s="43"/>
      <c r="H3" s="43"/>
      <c r="I3" s="43"/>
      <c r="J3" s="43"/>
      <c r="K3" s="43"/>
      <c r="L3" s="43"/>
      <c r="M3" s="43"/>
      <c r="N3" s="43"/>
      <c r="O3" s="43"/>
      <c r="P3" s="43"/>
      <c r="Q3" s="43"/>
      <c r="R3" s="73"/>
      <c r="S3" s="16"/>
    </row>
    <row r="4" spans="2:19" s="17" customFormat="1" ht="12.75" customHeight="1" x14ac:dyDescent="0.2">
      <c r="B4" s="43"/>
      <c r="C4" s="43"/>
      <c r="D4" s="43"/>
      <c r="E4" s="43"/>
      <c r="F4" s="43"/>
      <c r="G4" s="43"/>
      <c r="H4" s="43"/>
      <c r="I4" s="43"/>
      <c r="J4" s="43"/>
      <c r="K4" s="43"/>
      <c r="L4" s="43"/>
      <c r="M4" s="43"/>
      <c r="N4" s="43"/>
      <c r="O4" s="43"/>
      <c r="P4" s="43"/>
      <c r="Q4" s="43"/>
      <c r="R4" s="73"/>
      <c r="S4" s="16"/>
    </row>
    <row r="5" spans="2:19" s="17" customFormat="1" ht="12.75" customHeight="1" x14ac:dyDescent="0.2">
      <c r="R5" s="74"/>
    </row>
    <row r="6" spans="2:19" s="24" customFormat="1" ht="15" x14ac:dyDescent="0.25">
      <c r="B6" s="277"/>
      <c r="C6" s="579"/>
      <c r="D6" s="580" t="s">
        <v>123</v>
      </c>
      <c r="E6" s="578"/>
      <c r="F6" s="278"/>
      <c r="G6" s="580" t="s">
        <v>122</v>
      </c>
      <c r="H6" s="277"/>
      <c r="I6" s="579"/>
      <c r="J6" s="580" t="s">
        <v>121</v>
      </c>
      <c r="K6" s="578"/>
      <c r="L6" s="504"/>
      <c r="M6" s="580" t="s">
        <v>79</v>
      </c>
      <c r="N6" s="503"/>
      <c r="O6" s="504"/>
      <c r="P6" s="580" t="s">
        <v>123</v>
      </c>
      <c r="Q6" s="578"/>
      <c r="R6" s="279"/>
      <c r="S6" s="877" t="s">
        <v>78</v>
      </c>
    </row>
    <row r="7" spans="2:19" s="24" customFormat="1" ht="15" x14ac:dyDescent="0.25">
      <c r="B7" s="277"/>
      <c r="C7" s="505"/>
      <c r="D7" s="281">
        <v>2013</v>
      </c>
      <c r="E7" s="578"/>
      <c r="F7" s="280"/>
      <c r="G7" s="281">
        <v>2013</v>
      </c>
      <c r="H7" s="277"/>
      <c r="I7" s="505"/>
      <c r="J7" s="281">
        <v>2013</v>
      </c>
      <c r="K7" s="578"/>
      <c r="L7" s="505"/>
      <c r="M7" s="281">
        <v>2012</v>
      </c>
      <c r="N7" s="503"/>
      <c r="O7" s="505"/>
      <c r="P7" s="281">
        <v>2012</v>
      </c>
      <c r="Q7" s="578"/>
      <c r="R7" s="282"/>
      <c r="S7" s="281">
        <v>2012</v>
      </c>
    </row>
    <row r="8" spans="2:19" s="17" customFormat="1" ht="14.25" x14ac:dyDescent="0.2">
      <c r="B8" s="277"/>
      <c r="C8" s="579"/>
      <c r="D8" s="578"/>
      <c r="E8" s="578"/>
      <c r="F8" s="278"/>
      <c r="G8" s="277"/>
      <c r="H8" s="277"/>
      <c r="I8" s="579"/>
      <c r="J8" s="578"/>
      <c r="K8" s="578"/>
      <c r="L8" s="504"/>
      <c r="M8" s="503"/>
      <c r="N8" s="503"/>
      <c r="O8" s="504"/>
      <c r="P8" s="503"/>
      <c r="Q8" s="578"/>
      <c r="R8" s="283"/>
      <c r="S8" s="277"/>
    </row>
    <row r="9" spans="2:19" s="23" customFormat="1" ht="15.75" x14ac:dyDescent="0.25">
      <c r="B9" s="581" t="s">
        <v>245</v>
      </c>
      <c r="C9" s="582"/>
      <c r="D9" s="508"/>
      <c r="E9" s="581"/>
      <c r="F9" s="285"/>
      <c r="G9" s="286"/>
      <c r="H9" s="284"/>
      <c r="I9" s="582"/>
      <c r="J9" s="508"/>
      <c r="K9" s="581"/>
      <c r="L9" s="507"/>
      <c r="M9" s="508"/>
      <c r="N9" s="506"/>
      <c r="O9" s="507"/>
      <c r="P9" s="508"/>
      <c r="Q9" s="581"/>
      <c r="R9" s="287"/>
      <c r="S9" s="286"/>
    </row>
    <row r="10" spans="2:19" ht="14.25" x14ac:dyDescent="0.2">
      <c r="B10" s="288"/>
      <c r="C10" s="584"/>
      <c r="D10" s="511"/>
      <c r="E10" s="583"/>
      <c r="F10" s="289"/>
      <c r="G10" s="290"/>
      <c r="H10" s="288"/>
      <c r="I10" s="584"/>
      <c r="J10" s="511"/>
      <c r="K10" s="583"/>
      <c r="L10" s="510"/>
      <c r="M10" s="511"/>
      <c r="N10" s="509"/>
      <c r="O10" s="510"/>
      <c r="P10" s="511"/>
      <c r="Q10" s="583"/>
      <c r="R10" s="291"/>
      <c r="S10" s="290"/>
    </row>
    <row r="11" spans="2:19" s="25" customFormat="1" ht="14.25" x14ac:dyDescent="0.2">
      <c r="B11" s="292" t="s">
        <v>23</v>
      </c>
      <c r="C11" s="586" t="s">
        <v>1</v>
      </c>
      <c r="D11" s="809">
        <v>71.900000000000006</v>
      </c>
      <c r="E11" s="585"/>
      <c r="F11" s="293" t="s">
        <v>1</v>
      </c>
      <c r="G11" s="809">
        <v>86.8</v>
      </c>
      <c r="H11" s="292"/>
      <c r="I11" s="586" t="s">
        <v>1</v>
      </c>
      <c r="J11" s="809">
        <v>132</v>
      </c>
      <c r="K11" s="585"/>
      <c r="L11" s="512" t="s">
        <v>1</v>
      </c>
      <c r="M11" s="809">
        <v>33.6</v>
      </c>
      <c r="N11" s="561"/>
      <c r="O11" s="562" t="s">
        <v>1</v>
      </c>
      <c r="P11" s="809">
        <v>46.4</v>
      </c>
      <c r="Q11" s="585"/>
      <c r="R11" s="294" t="s">
        <v>1</v>
      </c>
      <c r="S11" s="809">
        <v>356.5</v>
      </c>
    </row>
    <row r="12" spans="2:19" s="26" customFormat="1" ht="14.25" x14ac:dyDescent="0.2">
      <c r="B12" s="295" t="s">
        <v>33</v>
      </c>
      <c r="C12" s="296"/>
      <c r="D12" s="809">
        <v>-1.6</v>
      </c>
      <c r="E12" s="295"/>
      <c r="F12" s="296"/>
      <c r="G12" s="809">
        <v>1.1000000000000001</v>
      </c>
      <c r="H12" s="295"/>
      <c r="I12" s="296"/>
      <c r="J12" s="809">
        <v>-65.8</v>
      </c>
      <c r="K12" s="295"/>
      <c r="L12" s="296"/>
      <c r="M12" s="809">
        <v>4.5</v>
      </c>
      <c r="N12" s="555"/>
      <c r="O12" s="556"/>
      <c r="P12" s="809">
        <v>-1.4</v>
      </c>
      <c r="Q12" s="576"/>
      <c r="R12" s="291"/>
      <c r="S12" s="809">
        <v>-97.1</v>
      </c>
    </row>
    <row r="13" spans="2:19" s="26" customFormat="1" ht="14.25" x14ac:dyDescent="0.2">
      <c r="B13" s="288"/>
      <c r="C13" s="563"/>
      <c r="D13" s="996"/>
      <c r="E13" s="583"/>
      <c r="F13" s="297"/>
      <c r="G13" s="996"/>
      <c r="H13" s="288"/>
      <c r="I13" s="563"/>
      <c r="J13" s="996"/>
      <c r="K13" s="583"/>
      <c r="L13" s="513"/>
      <c r="M13" s="996"/>
      <c r="N13" s="559"/>
      <c r="O13" s="563"/>
      <c r="P13" s="996"/>
      <c r="Q13" s="583"/>
      <c r="R13" s="298"/>
      <c r="S13" s="996"/>
    </row>
    <row r="14" spans="2:19" s="26" customFormat="1" ht="15" x14ac:dyDescent="0.25">
      <c r="B14" s="299" t="s">
        <v>25</v>
      </c>
      <c r="C14" s="565" t="s">
        <v>4</v>
      </c>
      <c r="D14" s="997">
        <v>70.3</v>
      </c>
      <c r="E14" s="714"/>
      <c r="F14" s="300" t="s">
        <v>4</v>
      </c>
      <c r="G14" s="997">
        <v>87.9</v>
      </c>
      <c r="H14" s="299"/>
      <c r="I14" s="565" t="s">
        <v>4</v>
      </c>
      <c r="J14" s="997">
        <v>66.2</v>
      </c>
      <c r="K14" s="610"/>
      <c r="L14" s="514" t="s">
        <v>4</v>
      </c>
      <c r="M14" s="997">
        <v>38.1</v>
      </c>
      <c r="N14" s="564"/>
      <c r="O14" s="565" t="s">
        <v>4</v>
      </c>
      <c r="P14" s="997">
        <v>45</v>
      </c>
      <c r="Q14" s="714"/>
      <c r="R14" s="400" t="s">
        <v>4</v>
      </c>
      <c r="S14" s="997">
        <v>259.39999999999998</v>
      </c>
    </row>
    <row r="15" spans="2:19" s="26" customFormat="1" ht="14.25" x14ac:dyDescent="0.2">
      <c r="B15" s="288"/>
      <c r="C15" s="584"/>
      <c r="D15" s="809"/>
      <c r="E15" s="583"/>
      <c r="F15" s="289"/>
      <c r="G15" s="809"/>
      <c r="H15" s="288"/>
      <c r="I15" s="584"/>
      <c r="J15" s="809"/>
      <c r="K15" s="583"/>
      <c r="L15" s="510"/>
      <c r="M15" s="809"/>
      <c r="N15" s="559"/>
      <c r="O15" s="560"/>
      <c r="P15" s="809"/>
      <c r="Q15" s="583"/>
      <c r="R15" s="291"/>
      <c r="S15" s="809"/>
    </row>
    <row r="16" spans="2:19" s="25" customFormat="1" ht="14.25" x14ac:dyDescent="0.2">
      <c r="B16" s="292" t="s">
        <v>34</v>
      </c>
      <c r="C16" s="588"/>
      <c r="D16" s="809">
        <v>2.2999999999999998</v>
      </c>
      <c r="E16" s="585"/>
      <c r="F16" s="302"/>
      <c r="G16" s="809">
        <v>-16.2</v>
      </c>
      <c r="H16" s="292"/>
      <c r="I16" s="588"/>
      <c r="J16" s="809">
        <v>-54.3</v>
      </c>
      <c r="K16" s="585"/>
      <c r="L16" s="516"/>
      <c r="M16" s="809">
        <v>58.9</v>
      </c>
      <c r="N16" s="561"/>
      <c r="O16" s="566"/>
      <c r="P16" s="809">
        <v>44.9</v>
      </c>
      <c r="Q16" s="585"/>
      <c r="R16" s="294"/>
      <c r="S16" s="809">
        <v>18.7</v>
      </c>
    </row>
    <row r="17" spans="2:19" s="26" customFormat="1" ht="14.25" x14ac:dyDescent="0.2">
      <c r="B17" s="466" t="s">
        <v>302</v>
      </c>
      <c r="C17" s="296"/>
      <c r="D17" s="809">
        <v>-14.9</v>
      </c>
      <c r="E17" s="576"/>
      <c r="F17" s="296"/>
      <c r="G17" s="809">
        <v>-19.7</v>
      </c>
      <c r="H17" s="295"/>
      <c r="I17" s="296"/>
      <c r="J17" s="809">
        <v>42.7</v>
      </c>
      <c r="K17" s="295"/>
      <c r="L17" s="296"/>
      <c r="M17" s="809">
        <v>-26.1</v>
      </c>
      <c r="N17" s="555"/>
      <c r="O17" s="556"/>
      <c r="P17" s="809">
        <v>-22.8</v>
      </c>
      <c r="Q17" s="576"/>
      <c r="R17" s="291"/>
      <c r="S17" s="809">
        <v>1</v>
      </c>
    </row>
    <row r="18" spans="2:19" s="26" customFormat="1" ht="14.25" x14ac:dyDescent="0.2">
      <c r="B18" s="288"/>
      <c r="C18" s="584"/>
      <c r="D18" s="809"/>
      <c r="E18" s="583"/>
      <c r="F18" s="289"/>
      <c r="G18" s="809"/>
      <c r="H18" s="288"/>
      <c r="I18" s="584"/>
      <c r="J18" s="809"/>
      <c r="K18" s="583"/>
      <c r="L18" s="510"/>
      <c r="M18" s="809"/>
      <c r="N18" s="559"/>
      <c r="O18" s="560"/>
      <c r="P18" s="809"/>
      <c r="Q18" s="583"/>
      <c r="R18" s="291"/>
      <c r="S18" s="809"/>
    </row>
    <row r="19" spans="2:19" s="26" customFormat="1" ht="15" x14ac:dyDescent="0.25">
      <c r="B19" s="299" t="s">
        <v>26</v>
      </c>
      <c r="C19" s="589" t="s">
        <v>1</v>
      </c>
      <c r="D19" s="997">
        <v>57.7</v>
      </c>
      <c r="E19" s="714"/>
      <c r="F19" s="304" t="s">
        <v>1</v>
      </c>
      <c r="G19" s="997">
        <v>52</v>
      </c>
      <c r="H19" s="299"/>
      <c r="I19" s="589" t="s">
        <v>1</v>
      </c>
      <c r="J19" s="997">
        <v>54.6</v>
      </c>
      <c r="K19" s="610"/>
      <c r="L19" s="517" t="s">
        <v>1</v>
      </c>
      <c r="M19" s="997">
        <v>70.900000000000006</v>
      </c>
      <c r="N19" s="564"/>
      <c r="O19" s="567" t="s">
        <v>1</v>
      </c>
      <c r="P19" s="997">
        <v>67.099999999999994</v>
      </c>
      <c r="Q19" s="714"/>
      <c r="R19" s="305" t="s">
        <v>1</v>
      </c>
      <c r="S19" s="997">
        <v>279.10000000000002</v>
      </c>
    </row>
    <row r="20" spans="2:19" s="26" customFormat="1" ht="14.25" x14ac:dyDescent="0.2">
      <c r="B20" s="288"/>
      <c r="C20" s="584"/>
      <c r="D20" s="809"/>
      <c r="E20" s="583"/>
      <c r="F20" s="289"/>
      <c r="G20" s="809"/>
      <c r="H20" s="288"/>
      <c r="I20" s="584"/>
      <c r="J20" s="809"/>
      <c r="K20" s="583"/>
      <c r="L20" s="510"/>
      <c r="M20" s="809"/>
      <c r="N20" s="559"/>
      <c r="O20" s="560"/>
      <c r="P20" s="809"/>
      <c r="Q20" s="583"/>
      <c r="R20" s="291"/>
      <c r="S20" s="809"/>
    </row>
    <row r="21" spans="2:19" s="27" customFormat="1" ht="15" x14ac:dyDescent="0.25">
      <c r="B21" s="284" t="s">
        <v>76</v>
      </c>
      <c r="C21" s="582"/>
      <c r="D21" s="998"/>
      <c r="E21" s="581"/>
      <c r="F21" s="285"/>
      <c r="G21" s="998"/>
      <c r="H21" s="284"/>
      <c r="I21" s="582"/>
      <c r="J21" s="998"/>
      <c r="K21" s="581"/>
      <c r="L21" s="507"/>
      <c r="M21" s="998"/>
      <c r="N21" s="557"/>
      <c r="O21" s="558"/>
      <c r="P21" s="998"/>
      <c r="Q21" s="581"/>
      <c r="R21" s="306"/>
      <c r="S21" s="998"/>
    </row>
    <row r="22" spans="2:19" s="26" customFormat="1" ht="14.25" x14ac:dyDescent="0.2">
      <c r="B22" s="288"/>
      <c r="C22" s="584"/>
      <c r="D22" s="809"/>
      <c r="E22" s="583"/>
      <c r="F22" s="289"/>
      <c r="G22" s="809"/>
      <c r="H22" s="288"/>
      <c r="I22" s="584"/>
      <c r="J22" s="809"/>
      <c r="K22" s="583"/>
      <c r="L22" s="510"/>
      <c r="M22" s="809"/>
      <c r="N22" s="559"/>
      <c r="O22" s="560"/>
      <c r="P22" s="809"/>
      <c r="Q22" s="583"/>
      <c r="R22" s="291"/>
      <c r="S22" s="809"/>
    </row>
    <row r="23" spans="2:19" s="26" customFormat="1" ht="14.25" x14ac:dyDescent="0.2">
      <c r="B23" s="295" t="s">
        <v>146</v>
      </c>
      <c r="C23" s="296"/>
      <c r="D23" s="809">
        <v>25.3</v>
      </c>
      <c r="E23" s="295"/>
      <c r="F23" s="296"/>
      <c r="G23" s="809">
        <v>5.2</v>
      </c>
      <c r="H23" s="295"/>
      <c r="I23" s="296"/>
      <c r="J23" s="809">
        <v>-8.6999999999999993</v>
      </c>
      <c r="K23" s="295"/>
      <c r="L23" s="296"/>
      <c r="M23" s="809">
        <v>64.400000000000006</v>
      </c>
      <c r="N23" s="555"/>
      <c r="O23" s="556"/>
      <c r="P23" s="809">
        <v>3.4</v>
      </c>
      <c r="Q23" s="576"/>
      <c r="R23" s="291"/>
      <c r="S23" s="809">
        <v>112.7</v>
      </c>
    </row>
    <row r="24" spans="2:19" s="26" customFormat="1" ht="14.25" x14ac:dyDescent="0.2">
      <c r="B24" s="295" t="s">
        <v>36</v>
      </c>
      <c r="C24" s="296"/>
      <c r="D24" s="809">
        <v>7.9</v>
      </c>
      <c r="E24" s="295"/>
      <c r="F24" s="296"/>
      <c r="G24" s="809">
        <v>7.6</v>
      </c>
      <c r="H24" s="295"/>
      <c r="I24" s="296"/>
      <c r="J24" s="809">
        <v>6.9</v>
      </c>
      <c r="K24" s="295"/>
      <c r="L24" s="296"/>
      <c r="M24" s="809">
        <v>8.3000000000000007</v>
      </c>
      <c r="N24" s="555"/>
      <c r="O24" s="556"/>
      <c r="P24" s="809">
        <v>8.3000000000000007</v>
      </c>
      <c r="Q24" s="576"/>
      <c r="R24" s="291"/>
      <c r="S24" s="809">
        <v>34</v>
      </c>
    </row>
    <row r="25" spans="2:19" s="26" customFormat="1" ht="14.25" x14ac:dyDescent="0.2">
      <c r="B25" s="288"/>
      <c r="C25" s="584"/>
      <c r="D25" s="996"/>
      <c r="E25" s="583"/>
      <c r="F25" s="289"/>
      <c r="G25" s="996"/>
      <c r="H25" s="288"/>
      <c r="I25" s="584"/>
      <c r="J25" s="996"/>
      <c r="K25" s="583"/>
      <c r="L25" s="510"/>
      <c r="M25" s="996"/>
      <c r="N25" s="559"/>
      <c r="O25" s="560"/>
      <c r="P25" s="996"/>
      <c r="Q25" s="583"/>
      <c r="R25" s="303"/>
      <c r="S25" s="996"/>
    </row>
    <row r="26" spans="2:19" s="25" customFormat="1" ht="15" x14ac:dyDescent="0.25">
      <c r="B26" s="307" t="s">
        <v>77</v>
      </c>
      <c r="C26" s="591"/>
      <c r="D26" s="997">
        <v>33.200000000000003</v>
      </c>
      <c r="E26" s="590"/>
      <c r="F26" s="308"/>
      <c r="G26" s="997">
        <v>12.8</v>
      </c>
      <c r="H26" s="307"/>
      <c r="I26" s="591"/>
      <c r="J26" s="997">
        <v>-1.8</v>
      </c>
      <c r="K26" s="590"/>
      <c r="L26" s="519"/>
      <c r="M26" s="997">
        <v>72.7</v>
      </c>
      <c r="N26" s="568"/>
      <c r="O26" s="569"/>
      <c r="P26" s="997">
        <v>11.7</v>
      </c>
      <c r="Q26" s="590"/>
      <c r="R26" s="309"/>
      <c r="S26" s="997">
        <v>146.69999999999999</v>
      </c>
    </row>
    <row r="27" spans="2:19" s="25" customFormat="1" ht="15" x14ac:dyDescent="0.25">
      <c r="B27" s="310"/>
      <c r="C27" s="593"/>
      <c r="D27" s="999"/>
      <c r="E27" s="592"/>
      <c r="F27" s="311"/>
      <c r="G27" s="999"/>
      <c r="H27" s="310"/>
      <c r="I27" s="593"/>
      <c r="J27" s="999"/>
      <c r="K27" s="592"/>
      <c r="L27" s="520"/>
      <c r="M27" s="999"/>
      <c r="N27" s="570"/>
      <c r="O27" s="571"/>
      <c r="P27" s="999"/>
      <c r="Q27" s="592"/>
      <c r="R27" s="312"/>
      <c r="S27" s="999"/>
    </row>
    <row r="28" spans="2:19" s="26" customFormat="1" ht="14.25" x14ac:dyDescent="0.2">
      <c r="B28" s="288"/>
      <c r="C28" s="584"/>
      <c r="D28" s="996"/>
      <c r="E28" s="583"/>
      <c r="F28" s="289"/>
      <c r="G28" s="996"/>
      <c r="H28" s="288"/>
      <c r="I28" s="584"/>
      <c r="J28" s="996"/>
      <c r="K28" s="583"/>
      <c r="L28" s="510"/>
      <c r="M28" s="996"/>
      <c r="N28" s="559"/>
      <c r="O28" s="560"/>
      <c r="P28" s="996"/>
      <c r="Q28" s="583"/>
      <c r="R28" s="303"/>
      <c r="S28" s="996"/>
    </row>
    <row r="29" spans="2:19" s="25" customFormat="1" ht="15.75" thickBot="1" x14ac:dyDescent="0.3">
      <c r="B29" s="307" t="s">
        <v>178</v>
      </c>
      <c r="C29" s="594" t="s">
        <v>1</v>
      </c>
      <c r="D29" s="1000">
        <v>24.5</v>
      </c>
      <c r="E29" s="590"/>
      <c r="F29" s="313" t="s">
        <v>1</v>
      </c>
      <c r="G29" s="1000">
        <v>39.200000000000003</v>
      </c>
      <c r="H29" s="307"/>
      <c r="I29" s="594" t="s">
        <v>1</v>
      </c>
      <c r="J29" s="1000">
        <v>56.4</v>
      </c>
      <c r="K29" s="590"/>
      <c r="L29" s="521" t="s">
        <v>1</v>
      </c>
      <c r="M29" s="1000">
        <v>-1.8</v>
      </c>
      <c r="N29" s="568"/>
      <c r="O29" s="572" t="s">
        <v>1</v>
      </c>
      <c r="P29" s="1000">
        <v>55.4</v>
      </c>
      <c r="Q29" s="590"/>
      <c r="R29" s="314" t="s">
        <v>1</v>
      </c>
      <c r="S29" s="1000">
        <v>132.4</v>
      </c>
    </row>
    <row r="30" spans="2:19" ht="14.25" x14ac:dyDescent="0.2">
      <c r="B30" s="288"/>
      <c r="C30" s="584"/>
      <c r="D30" s="810"/>
      <c r="E30" s="583"/>
      <c r="F30" s="289"/>
      <c r="G30" s="810"/>
      <c r="H30" s="288"/>
      <c r="I30" s="584"/>
      <c r="J30" s="522"/>
      <c r="K30" s="583"/>
      <c r="L30" s="510"/>
      <c r="M30" s="522"/>
      <c r="N30" s="509"/>
      <c r="O30" s="510"/>
      <c r="P30" s="522"/>
      <c r="Q30" s="583"/>
      <c r="R30" s="291"/>
      <c r="S30" s="315"/>
    </row>
    <row r="31" spans="2:19" ht="14.25" x14ac:dyDescent="0.2">
      <c r="B31" s="288"/>
      <c r="C31" s="584"/>
      <c r="D31" s="522"/>
      <c r="E31" s="583"/>
      <c r="F31" s="289"/>
      <c r="G31" s="315"/>
      <c r="H31" s="288"/>
      <c r="I31" s="584"/>
      <c r="J31" s="522"/>
      <c r="K31" s="583"/>
      <c r="L31" s="510"/>
      <c r="M31" s="522"/>
      <c r="N31" s="509"/>
      <c r="O31" s="510"/>
      <c r="P31" s="522"/>
      <c r="Q31" s="583"/>
      <c r="R31" s="291"/>
      <c r="S31" s="315"/>
    </row>
    <row r="32" spans="2:19" ht="14.25" x14ac:dyDescent="0.2">
      <c r="B32" s="316" t="s">
        <v>131</v>
      </c>
      <c r="C32" s="524"/>
      <c r="D32" s="1001">
        <v>0.438</v>
      </c>
      <c r="E32" s="765"/>
      <c r="F32" s="317"/>
      <c r="G32" s="1001">
        <v>0.1</v>
      </c>
      <c r="H32" s="316"/>
      <c r="I32" s="524"/>
      <c r="J32" s="1001">
        <v>-0.159</v>
      </c>
      <c r="K32" s="612"/>
      <c r="L32" s="524"/>
      <c r="M32" s="1001">
        <v>0.90800000000000003</v>
      </c>
      <c r="N32" s="523"/>
      <c r="O32" s="524"/>
      <c r="P32" s="1001">
        <v>5.0999999999999997E-2</v>
      </c>
      <c r="Q32" s="765"/>
      <c r="R32" s="318"/>
      <c r="S32" s="1001">
        <v>0.40400000000000003</v>
      </c>
    </row>
    <row r="33" spans="2:19" ht="14.25" x14ac:dyDescent="0.2">
      <c r="B33" s="316" t="s">
        <v>136</v>
      </c>
      <c r="C33" s="524"/>
      <c r="D33" s="1001">
        <v>0.13700000000000001</v>
      </c>
      <c r="E33" s="765"/>
      <c r="F33" s="317"/>
      <c r="G33" s="1001">
        <v>0.14599999999999999</v>
      </c>
      <c r="H33" s="316"/>
      <c r="I33" s="524"/>
      <c r="J33" s="1001">
        <v>0.126</v>
      </c>
      <c r="K33" s="612"/>
      <c r="L33" s="524"/>
      <c r="M33" s="1001">
        <v>0.11700000000000001</v>
      </c>
      <c r="N33" s="523"/>
      <c r="O33" s="524"/>
      <c r="P33" s="1001">
        <v>0.124</v>
      </c>
      <c r="Q33" s="765"/>
      <c r="R33" s="318"/>
      <c r="S33" s="1001">
        <v>0.122</v>
      </c>
    </row>
    <row r="34" spans="2:19" ht="14.25" x14ac:dyDescent="0.2">
      <c r="B34" s="288"/>
      <c r="C34" s="525"/>
      <c r="D34" s="1002">
        <v>0.57499999999999996</v>
      </c>
      <c r="E34" s="583"/>
      <c r="F34" s="319"/>
      <c r="G34" s="1002">
        <v>0.246</v>
      </c>
      <c r="H34" s="288"/>
      <c r="I34" s="525"/>
      <c r="J34" s="1002">
        <v>-3.3000000000000002E-2</v>
      </c>
      <c r="K34" s="583"/>
      <c r="L34" s="525"/>
      <c r="M34" s="1002">
        <v>1.0249999999999999</v>
      </c>
      <c r="N34" s="509"/>
      <c r="O34" s="525"/>
      <c r="P34" s="1002">
        <v>0.17499999999999999</v>
      </c>
      <c r="Q34" s="583"/>
      <c r="R34" s="320"/>
      <c r="S34" s="1002">
        <v>0.52600000000000002</v>
      </c>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4"/>
  <sheetViews>
    <sheetView zoomScale="90" zoomScaleNormal="90" zoomScaleSheetLayoutView="90" workbookViewId="0">
      <selection activeCell="AD70" sqref="AD70"/>
    </sheetView>
  </sheetViews>
  <sheetFormatPr defaultRowHeight="12.75" x14ac:dyDescent="0.2"/>
  <cols>
    <col min="1" max="1" width="6.7109375" style="18" customWidth="1"/>
    <col min="2" max="2" width="49.28515625" style="18" customWidth="1"/>
    <col min="3" max="3" width="3.140625" style="498" customWidth="1"/>
    <col min="4" max="4" width="9.5703125" style="498" customWidth="1"/>
    <col min="5" max="5" width="4.42578125" style="498" customWidth="1"/>
    <col min="6" max="6" width="3.140625" style="18" customWidth="1"/>
    <col min="7" max="7" width="9.5703125" style="18" customWidth="1"/>
    <col min="8" max="8" width="4.42578125" style="18" customWidth="1"/>
    <col min="9" max="9" width="3.140625" style="498" customWidth="1"/>
    <col min="10" max="10" width="9.5703125" style="498" customWidth="1"/>
    <col min="11" max="11" width="4.42578125" style="498" customWidth="1"/>
    <col min="12" max="12" width="3.140625" style="18" customWidth="1"/>
    <col min="13" max="13" width="9.5703125" style="18" customWidth="1"/>
    <col min="14" max="14" width="4.42578125" style="18" customWidth="1"/>
    <col min="15" max="15" width="3.140625" style="18" customWidth="1"/>
    <col min="16" max="16" width="9.5703125" style="18" customWidth="1"/>
    <col min="17" max="17" width="4.42578125" style="498" customWidth="1"/>
    <col min="18" max="18" width="3.140625" style="21" customWidth="1"/>
    <col min="19" max="19" width="9.5703125" style="19" customWidth="1"/>
    <col min="20" max="16384" width="9.140625" style="18"/>
  </cols>
  <sheetData>
    <row r="1" spans="2:19" s="498" customFormat="1" ht="16.5" customHeight="1" x14ac:dyDescent="0.25">
      <c r="B1" s="1024" t="s">
        <v>363</v>
      </c>
      <c r="C1" s="1024"/>
      <c r="D1" s="1024"/>
      <c r="E1" s="1024"/>
      <c r="F1" s="1024"/>
      <c r="G1" s="1024"/>
      <c r="H1" s="1024"/>
      <c r="I1" s="1024"/>
      <c r="J1" s="1024"/>
      <c r="K1" s="1024"/>
      <c r="L1" s="1024"/>
      <c r="M1" s="1024"/>
      <c r="N1" s="1024"/>
      <c r="O1" s="1024"/>
      <c r="P1" s="1024"/>
      <c r="Q1" s="1024"/>
      <c r="R1" s="1024"/>
      <c r="S1" s="1024"/>
    </row>
    <row r="2" spans="2:19" s="17" customFormat="1" ht="16.5" customHeight="1" x14ac:dyDescent="0.25">
      <c r="B2" s="1025" t="s">
        <v>365</v>
      </c>
      <c r="C2" s="1025"/>
      <c r="D2" s="1025"/>
      <c r="E2" s="1025"/>
      <c r="F2" s="1025"/>
      <c r="G2" s="1025"/>
      <c r="H2" s="1025"/>
      <c r="I2" s="1025"/>
      <c r="J2" s="1025"/>
      <c r="K2" s="1025"/>
      <c r="L2" s="1025"/>
      <c r="M2" s="1025"/>
      <c r="N2" s="1025"/>
      <c r="O2" s="1025"/>
      <c r="P2" s="1025"/>
      <c r="Q2" s="1025"/>
      <c r="R2" s="1025"/>
      <c r="S2" s="1025"/>
    </row>
    <row r="3" spans="2:19" s="17" customFormat="1" ht="12.75" customHeight="1" x14ac:dyDescent="0.2">
      <c r="B3" s="321"/>
      <c r="C3" s="321"/>
      <c r="D3" s="321"/>
      <c r="E3" s="321"/>
      <c r="F3" s="321"/>
      <c r="G3" s="321"/>
      <c r="H3" s="321"/>
      <c r="I3" s="321"/>
      <c r="J3" s="321"/>
      <c r="K3" s="321"/>
      <c r="L3" s="321"/>
      <c r="M3" s="321"/>
      <c r="N3" s="321"/>
      <c r="O3" s="321"/>
      <c r="P3" s="321"/>
      <c r="Q3" s="321"/>
      <c r="R3" s="322"/>
      <c r="S3" s="321"/>
    </row>
    <row r="4" spans="2:19" s="17" customFormat="1" ht="12.75" customHeight="1" x14ac:dyDescent="0.2">
      <c r="B4" s="277"/>
      <c r="C4" s="578"/>
      <c r="D4" s="578"/>
      <c r="E4" s="578"/>
      <c r="F4" s="277"/>
      <c r="G4" s="277"/>
      <c r="H4" s="277"/>
      <c r="I4" s="578"/>
      <c r="J4" s="578"/>
      <c r="K4" s="578"/>
      <c r="L4" s="277"/>
      <c r="M4" s="277"/>
      <c r="N4" s="277"/>
      <c r="O4" s="277"/>
      <c r="P4" s="277"/>
      <c r="Q4" s="578"/>
      <c r="R4" s="283"/>
      <c r="S4" s="277"/>
    </row>
    <row r="5" spans="2:19" s="17" customFormat="1" ht="12.75" customHeight="1" x14ac:dyDescent="0.2">
      <c r="B5" s="277"/>
      <c r="C5" s="578"/>
      <c r="D5" s="578"/>
      <c r="E5" s="578"/>
      <c r="F5" s="278"/>
      <c r="G5" s="277"/>
      <c r="H5" s="277"/>
      <c r="I5" s="578"/>
      <c r="J5" s="578"/>
      <c r="K5" s="578"/>
      <c r="L5" s="278"/>
      <c r="M5" s="277"/>
      <c r="N5" s="277"/>
      <c r="O5" s="277"/>
      <c r="P5" s="277"/>
      <c r="Q5" s="578"/>
      <c r="R5" s="283"/>
      <c r="S5" s="277"/>
    </row>
    <row r="6" spans="2:19" s="24" customFormat="1" ht="15" x14ac:dyDescent="0.25">
      <c r="B6" s="277"/>
      <c r="C6" s="579"/>
      <c r="D6" s="580" t="s">
        <v>123</v>
      </c>
      <c r="E6" s="578"/>
      <c r="F6" s="579"/>
      <c r="G6" s="580" t="s">
        <v>122</v>
      </c>
      <c r="H6" s="578"/>
      <c r="I6" s="579"/>
      <c r="J6" s="580" t="s">
        <v>121</v>
      </c>
      <c r="K6" s="578"/>
      <c r="L6" s="579"/>
      <c r="M6" s="580" t="s">
        <v>79</v>
      </c>
      <c r="N6" s="578"/>
      <c r="O6" s="579"/>
      <c r="P6" s="580" t="s">
        <v>123</v>
      </c>
      <c r="Q6" s="578"/>
      <c r="R6" s="279"/>
      <c r="S6" s="877" t="s">
        <v>78</v>
      </c>
    </row>
    <row r="7" spans="2:19" s="24" customFormat="1" ht="15" x14ac:dyDescent="0.25">
      <c r="B7" s="277"/>
      <c r="C7" s="505"/>
      <c r="D7" s="281">
        <v>2013</v>
      </c>
      <c r="E7" s="578"/>
      <c r="F7" s="505"/>
      <c r="G7" s="281">
        <v>2013</v>
      </c>
      <c r="H7" s="578"/>
      <c r="I7" s="505"/>
      <c r="J7" s="281">
        <v>2013</v>
      </c>
      <c r="K7" s="578"/>
      <c r="L7" s="505"/>
      <c r="M7" s="281">
        <v>2012</v>
      </c>
      <c r="N7" s="578"/>
      <c r="O7" s="505"/>
      <c r="P7" s="281">
        <v>2012</v>
      </c>
      <c r="Q7" s="578"/>
      <c r="R7" s="282"/>
      <c r="S7" s="281">
        <v>2012</v>
      </c>
    </row>
    <row r="8" spans="2:19" s="17" customFormat="1" ht="14.25" x14ac:dyDescent="0.2">
      <c r="B8" s="277"/>
      <c r="C8" s="579"/>
      <c r="D8" s="578"/>
      <c r="E8" s="578"/>
      <c r="F8" s="278"/>
      <c r="G8" s="277"/>
      <c r="H8" s="277"/>
      <c r="I8" s="579"/>
      <c r="J8" s="578"/>
      <c r="K8" s="578"/>
      <c r="L8" s="504"/>
      <c r="M8" s="503"/>
      <c r="N8" s="503"/>
      <c r="O8" s="504"/>
      <c r="P8" s="503"/>
      <c r="Q8" s="578"/>
      <c r="R8" s="283"/>
      <c r="S8" s="277"/>
    </row>
    <row r="9" spans="2:19" s="23" customFormat="1" ht="15.75" x14ac:dyDescent="0.25">
      <c r="B9" s="506" t="s">
        <v>407</v>
      </c>
      <c r="C9" s="582"/>
      <c r="D9" s="595"/>
      <c r="E9" s="581"/>
      <c r="F9" s="285"/>
      <c r="G9" s="323"/>
      <c r="H9" s="284"/>
      <c r="I9" s="582"/>
      <c r="J9" s="595"/>
      <c r="K9" s="581"/>
      <c r="L9" s="507"/>
      <c r="M9" s="526"/>
      <c r="N9" s="506"/>
      <c r="O9" s="507"/>
      <c r="P9" s="526"/>
      <c r="Q9" s="581"/>
      <c r="R9" s="287"/>
      <c r="S9" s="323"/>
    </row>
    <row r="10" spans="2:19" ht="14.25" x14ac:dyDescent="0.2">
      <c r="B10" s="288"/>
      <c r="C10" s="584"/>
      <c r="D10" s="587"/>
      <c r="E10" s="583"/>
      <c r="F10" s="289"/>
      <c r="G10" s="301"/>
      <c r="H10" s="288"/>
      <c r="I10" s="584"/>
      <c r="J10" s="587"/>
      <c r="K10" s="583"/>
      <c r="L10" s="510"/>
      <c r="M10" s="515"/>
      <c r="N10" s="509"/>
      <c r="O10" s="510"/>
      <c r="P10" s="515"/>
      <c r="Q10" s="583"/>
      <c r="R10" s="291"/>
      <c r="S10" s="301"/>
    </row>
    <row r="11" spans="2:19" s="25" customFormat="1" ht="14.25" x14ac:dyDescent="0.2">
      <c r="B11" s="292" t="s">
        <v>23</v>
      </c>
      <c r="C11" s="586" t="s">
        <v>1</v>
      </c>
      <c r="D11" s="809">
        <v>32.799999999999997</v>
      </c>
      <c r="E11" s="585"/>
      <c r="F11" s="586" t="s">
        <v>1</v>
      </c>
      <c r="G11" s="809">
        <v>97.6</v>
      </c>
      <c r="H11" s="585"/>
      <c r="I11" s="586" t="s">
        <v>1</v>
      </c>
      <c r="J11" s="809">
        <v>45.5</v>
      </c>
      <c r="K11" s="585"/>
      <c r="L11" s="586" t="s">
        <v>1</v>
      </c>
      <c r="M11" s="809">
        <v>25.3</v>
      </c>
      <c r="N11" s="585"/>
      <c r="O11" s="586" t="s">
        <v>1</v>
      </c>
      <c r="P11" s="809">
        <v>47.8</v>
      </c>
      <c r="Q11" s="585"/>
      <c r="R11" s="294" t="s">
        <v>1</v>
      </c>
      <c r="S11" s="809">
        <v>240.9</v>
      </c>
    </row>
    <row r="12" spans="2:19" s="26" customFormat="1" ht="14.25" x14ac:dyDescent="0.2">
      <c r="B12" s="295" t="s">
        <v>33</v>
      </c>
      <c r="C12" s="296"/>
      <c r="D12" s="809">
        <v>-1.7</v>
      </c>
      <c r="E12" s="295"/>
      <c r="F12" s="296"/>
      <c r="G12" s="809">
        <v>-15.9</v>
      </c>
      <c r="H12" s="295"/>
      <c r="I12" s="296"/>
      <c r="J12" s="809">
        <v>-21.2</v>
      </c>
      <c r="K12" s="295"/>
      <c r="L12" s="296"/>
      <c r="M12" s="809">
        <v>1</v>
      </c>
      <c r="N12" s="948"/>
      <c r="O12" s="577"/>
      <c r="P12" s="809">
        <v>-2.2000000000000002</v>
      </c>
      <c r="Q12" s="948"/>
      <c r="R12" s="291"/>
      <c r="S12" s="809">
        <v>-26.7</v>
      </c>
    </row>
    <row r="13" spans="2:19" s="26" customFormat="1" ht="14.25" x14ac:dyDescent="0.2">
      <c r="B13" s="288"/>
      <c r="C13" s="584"/>
      <c r="D13" s="996"/>
      <c r="E13" s="583"/>
      <c r="F13" s="563"/>
      <c r="G13" s="996"/>
      <c r="H13" s="583"/>
      <c r="I13" s="563"/>
      <c r="J13" s="996"/>
      <c r="K13" s="583"/>
      <c r="L13" s="563"/>
      <c r="M13" s="996"/>
      <c r="N13" s="583"/>
      <c r="O13" s="563"/>
      <c r="P13" s="996"/>
      <c r="Q13" s="583"/>
      <c r="R13" s="298"/>
      <c r="S13" s="996"/>
    </row>
    <row r="14" spans="2:19" s="26" customFormat="1" ht="15" x14ac:dyDescent="0.25">
      <c r="B14" s="299" t="s">
        <v>25</v>
      </c>
      <c r="C14" s="596"/>
      <c r="D14" s="997">
        <v>31.1</v>
      </c>
      <c r="E14" s="714"/>
      <c r="F14" s="565"/>
      <c r="G14" s="997">
        <v>81.7</v>
      </c>
      <c r="H14" s="714"/>
      <c r="I14" s="565"/>
      <c r="J14" s="997">
        <v>24.3</v>
      </c>
      <c r="K14" s="714"/>
      <c r="L14" s="565"/>
      <c r="M14" s="997">
        <v>26.3</v>
      </c>
      <c r="N14" s="714"/>
      <c r="O14" s="565"/>
      <c r="P14" s="997">
        <v>45.6</v>
      </c>
      <c r="Q14" s="714"/>
      <c r="R14" s="400"/>
      <c r="S14" s="997">
        <v>214.2</v>
      </c>
    </row>
    <row r="15" spans="2:19" s="26" customFormat="1" ht="14.25" x14ac:dyDescent="0.2">
      <c r="B15" s="288"/>
      <c r="C15" s="584"/>
      <c r="D15" s="809"/>
      <c r="E15" s="583"/>
      <c r="F15" s="584"/>
      <c r="G15" s="809"/>
      <c r="H15" s="583"/>
      <c r="I15" s="584"/>
      <c r="J15" s="809"/>
      <c r="K15" s="583"/>
      <c r="L15" s="584"/>
      <c r="M15" s="809"/>
      <c r="N15" s="583"/>
      <c r="O15" s="584"/>
      <c r="P15" s="809"/>
      <c r="Q15" s="583"/>
      <c r="R15" s="291"/>
      <c r="S15" s="809"/>
    </row>
    <row r="16" spans="2:19" s="26" customFormat="1" ht="14.25" x14ac:dyDescent="0.2">
      <c r="B16" s="292" t="s">
        <v>34</v>
      </c>
      <c r="C16" s="588"/>
      <c r="D16" s="809">
        <v>25.2</v>
      </c>
      <c r="E16" s="585"/>
      <c r="F16" s="588"/>
      <c r="G16" s="809">
        <v>-36.700000000000003</v>
      </c>
      <c r="H16" s="585"/>
      <c r="I16" s="588"/>
      <c r="J16" s="809">
        <v>11.1</v>
      </c>
      <c r="K16" s="585"/>
      <c r="L16" s="588"/>
      <c r="M16" s="809">
        <v>32</v>
      </c>
      <c r="N16" s="585"/>
      <c r="O16" s="588"/>
      <c r="P16" s="809">
        <v>11.4</v>
      </c>
      <c r="Q16" s="585"/>
      <c r="R16" s="294"/>
      <c r="S16" s="809">
        <v>-8.1</v>
      </c>
    </row>
    <row r="17" spans="2:19" s="28" customFormat="1" ht="14.25" x14ac:dyDescent="0.2">
      <c r="B17" s="466" t="s">
        <v>302</v>
      </c>
      <c r="C17" s="296"/>
      <c r="D17" s="809">
        <v>-8.5</v>
      </c>
      <c r="E17" s="948"/>
      <c r="F17" s="296"/>
      <c r="G17" s="809">
        <v>8.3000000000000007</v>
      </c>
      <c r="H17" s="295"/>
      <c r="I17" s="296"/>
      <c r="J17" s="809">
        <v>13.6</v>
      </c>
      <c r="K17" s="295"/>
      <c r="L17" s="296"/>
      <c r="M17" s="809">
        <v>-7.2</v>
      </c>
      <c r="N17" s="948"/>
      <c r="O17" s="577"/>
      <c r="P17" s="809">
        <v>-5.7</v>
      </c>
      <c r="Q17" s="948"/>
      <c r="R17" s="291"/>
      <c r="S17" s="809">
        <v>1.7</v>
      </c>
    </row>
    <row r="18" spans="2:19" s="26" customFormat="1" ht="14.25" x14ac:dyDescent="0.2">
      <c r="B18" s="288"/>
      <c r="C18" s="584"/>
      <c r="D18" s="809"/>
      <c r="E18" s="583"/>
      <c r="F18" s="584"/>
      <c r="G18" s="809"/>
      <c r="H18" s="583"/>
      <c r="I18" s="584"/>
      <c r="J18" s="809"/>
      <c r="K18" s="583"/>
      <c r="L18" s="584"/>
      <c r="M18" s="809"/>
      <c r="N18" s="583"/>
      <c r="O18" s="584"/>
      <c r="P18" s="809"/>
      <c r="Q18" s="583"/>
      <c r="R18" s="291"/>
      <c r="S18" s="809"/>
    </row>
    <row r="19" spans="2:19" s="26" customFormat="1" ht="15" x14ac:dyDescent="0.25">
      <c r="B19" s="299" t="s">
        <v>26</v>
      </c>
      <c r="C19" s="589" t="s">
        <v>1</v>
      </c>
      <c r="D19" s="997">
        <v>47.8</v>
      </c>
      <c r="E19" s="714"/>
      <c r="F19" s="589" t="s">
        <v>1</v>
      </c>
      <c r="G19" s="997">
        <v>53.3</v>
      </c>
      <c r="H19" s="714"/>
      <c r="I19" s="589" t="s">
        <v>1</v>
      </c>
      <c r="J19" s="997">
        <v>49</v>
      </c>
      <c r="K19" s="714"/>
      <c r="L19" s="589" t="s">
        <v>1</v>
      </c>
      <c r="M19" s="997">
        <v>51.1</v>
      </c>
      <c r="N19" s="714"/>
      <c r="O19" s="589" t="s">
        <v>1</v>
      </c>
      <c r="P19" s="997">
        <v>51.3</v>
      </c>
      <c r="Q19" s="714"/>
      <c r="R19" s="305" t="s">
        <v>1</v>
      </c>
      <c r="S19" s="997">
        <v>207.8</v>
      </c>
    </row>
    <row r="20" spans="2:19" s="26" customFormat="1" ht="14.25" x14ac:dyDescent="0.2">
      <c r="B20" s="288"/>
      <c r="C20" s="584"/>
      <c r="D20" s="809"/>
      <c r="E20" s="583"/>
      <c r="F20" s="584"/>
      <c r="G20" s="809"/>
      <c r="H20" s="583"/>
      <c r="I20" s="584"/>
      <c r="J20" s="809"/>
      <c r="K20" s="583"/>
      <c r="L20" s="584"/>
      <c r="M20" s="809"/>
      <c r="N20" s="583"/>
      <c r="O20" s="584"/>
      <c r="P20" s="809"/>
      <c r="Q20" s="583"/>
      <c r="R20" s="291"/>
      <c r="S20" s="809"/>
    </row>
    <row r="21" spans="2:19" s="27" customFormat="1" ht="15" x14ac:dyDescent="0.25">
      <c r="B21" s="284" t="s">
        <v>76</v>
      </c>
      <c r="C21" s="582"/>
      <c r="D21" s="998"/>
      <c r="E21" s="581"/>
      <c r="F21" s="582"/>
      <c r="G21" s="998"/>
      <c r="H21" s="581"/>
      <c r="I21" s="582"/>
      <c r="J21" s="998"/>
      <c r="K21" s="581"/>
      <c r="L21" s="582"/>
      <c r="M21" s="998"/>
      <c r="N21" s="581"/>
      <c r="O21" s="582"/>
      <c r="P21" s="998"/>
      <c r="Q21" s="581"/>
      <c r="R21" s="306"/>
      <c r="S21" s="998"/>
    </row>
    <row r="22" spans="2:19" s="26" customFormat="1" ht="14.25" x14ac:dyDescent="0.2">
      <c r="B22" s="288"/>
      <c r="C22" s="584"/>
      <c r="D22" s="809"/>
      <c r="E22" s="583"/>
      <c r="F22" s="584"/>
      <c r="G22" s="809"/>
      <c r="H22" s="583"/>
      <c r="I22" s="584"/>
      <c r="J22" s="809"/>
      <c r="K22" s="583"/>
      <c r="L22" s="584"/>
      <c r="M22" s="809"/>
      <c r="N22" s="583"/>
      <c r="O22" s="584"/>
      <c r="P22" s="809"/>
      <c r="Q22" s="583"/>
      <c r="R22" s="291"/>
      <c r="S22" s="809"/>
    </row>
    <row r="23" spans="2:19" s="26" customFormat="1" ht="14.25" x14ac:dyDescent="0.2">
      <c r="B23" s="295" t="s">
        <v>146</v>
      </c>
      <c r="C23" s="296"/>
      <c r="D23" s="809">
        <v>37.9</v>
      </c>
      <c r="E23" s="295"/>
      <c r="F23" s="296"/>
      <c r="G23" s="809">
        <v>-4.2</v>
      </c>
      <c r="H23" s="295"/>
      <c r="I23" s="296"/>
      <c r="J23" s="809">
        <v>11.1</v>
      </c>
      <c r="K23" s="295"/>
      <c r="L23" s="296"/>
      <c r="M23" s="809">
        <v>-4.8</v>
      </c>
      <c r="N23" s="948"/>
      <c r="O23" s="577"/>
      <c r="P23" s="809">
        <v>13</v>
      </c>
      <c r="Q23" s="948"/>
      <c r="R23" s="291"/>
      <c r="S23" s="809">
        <v>26.8</v>
      </c>
    </row>
    <row r="24" spans="2:19" s="26" customFormat="1" ht="14.25" x14ac:dyDescent="0.2">
      <c r="B24" s="295" t="s">
        <v>36</v>
      </c>
      <c r="C24" s="296"/>
      <c r="D24" s="809">
        <v>14.4</v>
      </c>
      <c r="E24" s="295"/>
      <c r="F24" s="296"/>
      <c r="G24" s="809">
        <v>14.3</v>
      </c>
      <c r="H24" s="295"/>
      <c r="I24" s="296"/>
      <c r="J24" s="809">
        <v>12.5</v>
      </c>
      <c r="K24" s="295"/>
      <c r="L24" s="296"/>
      <c r="M24" s="809">
        <v>12.6</v>
      </c>
      <c r="N24" s="948"/>
      <c r="O24" s="577"/>
      <c r="P24" s="809">
        <v>12.7</v>
      </c>
      <c r="Q24" s="948"/>
      <c r="R24" s="291"/>
      <c r="S24" s="809">
        <v>52</v>
      </c>
    </row>
    <row r="25" spans="2:19" s="26" customFormat="1" ht="14.25" x14ac:dyDescent="0.2">
      <c r="B25" s="288"/>
      <c r="C25" s="584"/>
      <c r="D25" s="996"/>
      <c r="E25" s="583"/>
      <c r="F25" s="584"/>
      <c r="G25" s="996"/>
      <c r="H25" s="583"/>
      <c r="I25" s="584"/>
      <c r="J25" s="996"/>
      <c r="K25" s="583"/>
      <c r="L25" s="584"/>
      <c r="M25" s="996"/>
      <c r="N25" s="583"/>
      <c r="O25" s="584"/>
      <c r="P25" s="996"/>
      <c r="Q25" s="583"/>
      <c r="R25" s="303"/>
      <c r="S25" s="996"/>
    </row>
    <row r="26" spans="2:19" s="25" customFormat="1" ht="15" x14ac:dyDescent="0.25">
      <c r="B26" s="307" t="s">
        <v>77</v>
      </c>
      <c r="C26" s="591"/>
      <c r="D26" s="997">
        <v>52.3</v>
      </c>
      <c r="E26" s="590"/>
      <c r="F26" s="591"/>
      <c r="G26" s="997">
        <v>10.1</v>
      </c>
      <c r="H26" s="590"/>
      <c r="I26" s="591"/>
      <c r="J26" s="997">
        <v>23.6</v>
      </c>
      <c r="K26" s="590"/>
      <c r="L26" s="591"/>
      <c r="M26" s="997">
        <v>7.8</v>
      </c>
      <c r="N26" s="590"/>
      <c r="O26" s="591"/>
      <c r="P26" s="997">
        <v>25.7</v>
      </c>
      <c r="Q26" s="590"/>
      <c r="R26" s="309"/>
      <c r="S26" s="997">
        <v>78.8</v>
      </c>
    </row>
    <row r="27" spans="2:19" s="25" customFormat="1" ht="15" x14ac:dyDescent="0.25">
      <c r="B27" s="310"/>
      <c r="C27" s="593"/>
      <c r="D27" s="999"/>
      <c r="E27" s="592"/>
      <c r="F27" s="593"/>
      <c r="G27" s="999"/>
      <c r="H27" s="592"/>
      <c r="I27" s="593"/>
      <c r="J27" s="999"/>
      <c r="K27" s="592"/>
      <c r="L27" s="593"/>
      <c r="M27" s="999"/>
      <c r="N27" s="592"/>
      <c r="O27" s="593"/>
      <c r="P27" s="999"/>
      <c r="Q27" s="592"/>
      <c r="R27" s="312"/>
      <c r="S27" s="999"/>
    </row>
    <row r="28" spans="2:19" s="26" customFormat="1" ht="14.25" x14ac:dyDescent="0.2">
      <c r="B28" s="288"/>
      <c r="C28" s="584"/>
      <c r="D28" s="996"/>
      <c r="E28" s="583"/>
      <c r="F28" s="584"/>
      <c r="G28" s="996"/>
      <c r="H28" s="583"/>
      <c r="I28" s="584"/>
      <c r="J28" s="996"/>
      <c r="K28" s="583"/>
      <c r="L28" s="584"/>
      <c r="M28" s="996"/>
      <c r="N28" s="583"/>
      <c r="O28" s="584"/>
      <c r="P28" s="996"/>
      <c r="Q28" s="583"/>
      <c r="R28" s="303"/>
      <c r="S28" s="996"/>
    </row>
    <row r="29" spans="2:19" s="25" customFormat="1" ht="15.75" thickBot="1" x14ac:dyDescent="0.3">
      <c r="B29" s="518" t="s">
        <v>427</v>
      </c>
      <c r="C29" s="594" t="s">
        <v>1</v>
      </c>
      <c r="D29" s="1000">
        <v>-4.5</v>
      </c>
      <c r="E29" s="590"/>
      <c r="F29" s="594" t="s">
        <v>1</v>
      </c>
      <c r="G29" s="1000">
        <v>43.2</v>
      </c>
      <c r="H29" s="590"/>
      <c r="I29" s="594" t="s">
        <v>1</v>
      </c>
      <c r="J29" s="1000">
        <v>25.4</v>
      </c>
      <c r="K29" s="590"/>
      <c r="L29" s="594" t="s">
        <v>1</v>
      </c>
      <c r="M29" s="1000">
        <v>43.3</v>
      </c>
      <c r="N29" s="590"/>
      <c r="O29" s="594" t="s">
        <v>1</v>
      </c>
      <c r="P29" s="1000">
        <v>25.6</v>
      </c>
      <c r="Q29" s="590"/>
      <c r="R29" s="314" t="s">
        <v>1</v>
      </c>
      <c r="S29" s="1000">
        <v>129</v>
      </c>
    </row>
    <row r="30" spans="2:19" ht="14.25" x14ac:dyDescent="0.2">
      <c r="B30" s="288"/>
      <c r="C30" s="584"/>
      <c r="D30" s="810"/>
      <c r="E30" s="583"/>
      <c r="F30" s="584"/>
      <c r="G30" s="810"/>
      <c r="H30" s="583"/>
      <c r="I30" s="584"/>
      <c r="J30" s="522"/>
      <c r="K30" s="583"/>
      <c r="L30" s="584"/>
      <c r="M30" s="522"/>
      <c r="N30" s="583"/>
      <c r="O30" s="584"/>
      <c r="P30" s="522"/>
      <c r="Q30" s="583"/>
      <c r="R30" s="291"/>
      <c r="S30" s="522"/>
    </row>
    <row r="31" spans="2:19" ht="14.25" x14ac:dyDescent="0.2">
      <c r="B31" s="288"/>
      <c r="C31" s="584"/>
      <c r="D31" s="522"/>
      <c r="E31" s="583"/>
      <c r="F31" s="584"/>
      <c r="G31" s="522"/>
      <c r="H31" s="583"/>
      <c r="I31" s="584"/>
      <c r="J31" s="522"/>
      <c r="K31" s="583"/>
      <c r="L31" s="584"/>
      <c r="M31" s="522"/>
      <c r="N31" s="583"/>
      <c r="O31" s="584"/>
      <c r="P31" s="522"/>
      <c r="Q31" s="583"/>
      <c r="R31" s="291"/>
      <c r="S31" s="522"/>
    </row>
    <row r="32" spans="2:19" ht="14.25" x14ac:dyDescent="0.2">
      <c r="B32" s="316" t="s">
        <v>131</v>
      </c>
      <c r="C32" s="524"/>
      <c r="D32" s="1001">
        <v>0.79300000000000004</v>
      </c>
      <c r="E32" s="765"/>
      <c r="F32" s="524"/>
      <c r="G32" s="1001">
        <v>-7.9000000000000001E-2</v>
      </c>
      <c r="H32" s="765"/>
      <c r="I32" s="524"/>
      <c r="J32" s="1001">
        <v>0.22700000000000001</v>
      </c>
      <c r="K32" s="765"/>
      <c r="L32" s="524"/>
      <c r="M32" s="1001">
        <v>-9.4E-2</v>
      </c>
      <c r="N32" s="765"/>
      <c r="O32" s="524"/>
      <c r="P32" s="1001">
        <v>0.253</v>
      </c>
      <c r="Q32" s="765"/>
      <c r="R32" s="318"/>
      <c r="S32" s="1001">
        <v>0.129</v>
      </c>
    </row>
    <row r="33" spans="2:19" ht="14.25" x14ac:dyDescent="0.2">
      <c r="B33" s="316" t="s">
        <v>136</v>
      </c>
      <c r="C33" s="524"/>
      <c r="D33" s="1001">
        <v>0.30099999999999999</v>
      </c>
      <c r="E33" s="765"/>
      <c r="F33" s="524"/>
      <c r="G33" s="1001">
        <v>0.26800000000000002</v>
      </c>
      <c r="H33" s="765"/>
      <c r="I33" s="524"/>
      <c r="J33" s="1001">
        <v>0.255</v>
      </c>
      <c r="K33" s="765"/>
      <c r="L33" s="524"/>
      <c r="M33" s="1001">
        <v>0.247</v>
      </c>
      <c r="N33" s="765"/>
      <c r="O33" s="524"/>
      <c r="P33" s="1001">
        <v>0.248</v>
      </c>
      <c r="Q33" s="765"/>
      <c r="R33" s="318"/>
      <c r="S33" s="1001">
        <v>0.25</v>
      </c>
    </row>
    <row r="34" spans="2:19" ht="14.25" x14ac:dyDescent="0.2">
      <c r="B34" s="288"/>
      <c r="C34" s="525"/>
      <c r="D34" s="1002">
        <v>1.0940000000000001</v>
      </c>
      <c r="E34" s="583"/>
      <c r="F34" s="525"/>
      <c r="G34" s="1002">
        <v>0.189</v>
      </c>
      <c r="H34" s="583"/>
      <c r="I34" s="525"/>
      <c r="J34" s="1002">
        <v>0.48199999999999998</v>
      </c>
      <c r="K34" s="583"/>
      <c r="L34" s="525"/>
      <c r="M34" s="1002">
        <v>0.153</v>
      </c>
      <c r="N34" s="583"/>
      <c r="O34" s="525"/>
      <c r="P34" s="1002">
        <v>0.501</v>
      </c>
      <c r="Q34" s="583"/>
      <c r="R34" s="320"/>
      <c r="S34" s="1002">
        <v>0.379</v>
      </c>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8</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7"/>
  <sheetViews>
    <sheetView zoomScale="90" zoomScaleNormal="90" zoomScaleSheetLayoutView="90" workbookViewId="0">
      <selection activeCell="AC67" sqref="AC67"/>
    </sheetView>
  </sheetViews>
  <sheetFormatPr defaultRowHeight="12.75" x14ac:dyDescent="0.2"/>
  <cols>
    <col min="1" max="1" width="6.7109375" style="18" customWidth="1"/>
    <col min="2" max="2" width="49.28515625" style="18" customWidth="1"/>
    <col min="3" max="3" width="3.140625" style="498" customWidth="1"/>
    <col min="4" max="4" width="9.5703125" style="498" customWidth="1"/>
    <col min="5" max="5" width="4.42578125" style="498" customWidth="1"/>
    <col min="6" max="6" width="3.140625" style="72" customWidth="1"/>
    <col min="7" max="7" width="9.5703125" style="19" customWidth="1"/>
    <col min="8" max="8" width="4.42578125" style="18" customWidth="1"/>
    <col min="9" max="9" width="3.140625" style="498" customWidth="1"/>
    <col min="10" max="10" width="9.5703125" style="498" customWidth="1"/>
    <col min="11" max="11" width="4.42578125" style="498" customWidth="1"/>
    <col min="12" max="12" width="3.140625" style="72" customWidth="1"/>
    <col min="13" max="13" width="9.5703125" style="19" customWidth="1"/>
    <col min="14" max="14" width="4.42578125" style="18" customWidth="1"/>
    <col min="15" max="15" width="3.140625" style="72" customWidth="1"/>
    <col min="16" max="16" width="9.5703125" style="19" customWidth="1"/>
    <col min="17" max="17" width="4.42578125" style="498" customWidth="1"/>
    <col min="18" max="18" width="3.140625" style="21" customWidth="1"/>
    <col min="19" max="19" width="9.5703125" style="19" customWidth="1"/>
    <col min="20" max="16384" width="9.140625" style="18"/>
  </cols>
  <sheetData>
    <row r="1" spans="2:19" s="498" customFormat="1" ht="16.5" customHeight="1" x14ac:dyDescent="0.25">
      <c r="B1" s="1024" t="s">
        <v>363</v>
      </c>
      <c r="C1" s="1024"/>
      <c r="D1" s="1024"/>
      <c r="E1" s="1024"/>
      <c r="F1" s="1024"/>
      <c r="G1" s="1024"/>
      <c r="H1" s="1024"/>
      <c r="I1" s="1024"/>
      <c r="J1" s="1024"/>
      <c r="K1" s="1024"/>
      <c r="L1" s="1024"/>
      <c r="M1" s="1024"/>
      <c r="N1" s="1024"/>
      <c r="O1" s="1024"/>
      <c r="P1" s="1024"/>
      <c r="Q1" s="1024"/>
      <c r="R1" s="1024"/>
      <c r="S1" s="1024"/>
    </row>
    <row r="2" spans="2:19" s="17" customFormat="1" ht="16.5" customHeight="1" x14ac:dyDescent="0.25">
      <c r="B2" s="1025" t="s">
        <v>45</v>
      </c>
      <c r="C2" s="1025"/>
      <c r="D2" s="1025"/>
      <c r="E2" s="1025"/>
      <c r="F2" s="1025"/>
      <c r="G2" s="1025"/>
      <c r="H2" s="1025"/>
      <c r="I2" s="1025"/>
      <c r="J2" s="1025"/>
      <c r="K2" s="1025"/>
      <c r="L2" s="1025"/>
      <c r="M2" s="1025"/>
      <c r="N2" s="1025"/>
      <c r="O2" s="1025"/>
      <c r="P2" s="1025"/>
      <c r="Q2" s="1025"/>
      <c r="R2" s="1025"/>
      <c r="S2" s="1025"/>
    </row>
    <row r="3" spans="2:19" s="17" customFormat="1" ht="12.75" customHeight="1" x14ac:dyDescent="0.2">
      <c r="B3" s="43"/>
      <c r="C3" s="43"/>
      <c r="D3" s="43"/>
      <c r="E3" s="43"/>
      <c r="F3" s="70"/>
      <c r="G3" s="16"/>
      <c r="H3" s="43"/>
      <c r="I3" s="43"/>
      <c r="J3" s="43"/>
      <c r="K3" s="43"/>
      <c r="L3" s="70"/>
      <c r="M3" s="16"/>
      <c r="N3" s="43"/>
      <c r="O3" s="70"/>
      <c r="P3" s="16"/>
      <c r="Q3" s="43"/>
      <c r="R3" s="73"/>
      <c r="S3" s="16"/>
    </row>
    <row r="4" spans="2:19" s="17" customFormat="1" ht="12.75" customHeight="1" x14ac:dyDescent="0.2">
      <c r="F4" s="71"/>
      <c r="L4" s="71"/>
      <c r="O4" s="71"/>
      <c r="R4" s="74"/>
    </row>
    <row r="5" spans="2:19" s="17" customFormat="1" ht="12.75" customHeight="1" x14ac:dyDescent="0.2">
      <c r="F5" s="71"/>
      <c r="L5" s="71"/>
      <c r="O5" s="71"/>
      <c r="R5" s="74"/>
    </row>
    <row r="6" spans="2:19" s="24" customFormat="1" ht="15" x14ac:dyDescent="0.25">
      <c r="B6" s="277"/>
      <c r="C6" s="579"/>
      <c r="D6" s="580" t="s">
        <v>123</v>
      </c>
      <c r="E6" s="578"/>
      <c r="F6" s="579"/>
      <c r="G6" s="580" t="s">
        <v>122</v>
      </c>
      <c r="H6" s="578"/>
      <c r="I6" s="579"/>
      <c r="J6" s="580" t="s">
        <v>121</v>
      </c>
      <c r="K6" s="578"/>
      <c r="L6" s="579"/>
      <c r="M6" s="580" t="s">
        <v>79</v>
      </c>
      <c r="N6" s="578"/>
      <c r="O6" s="579"/>
      <c r="P6" s="580" t="s">
        <v>123</v>
      </c>
      <c r="Q6" s="578"/>
      <c r="R6" s="279"/>
      <c r="S6" s="877" t="s">
        <v>78</v>
      </c>
    </row>
    <row r="7" spans="2:19" s="24" customFormat="1" ht="15" x14ac:dyDescent="0.25">
      <c r="B7" s="277"/>
      <c r="C7" s="505"/>
      <c r="D7" s="281">
        <v>2013</v>
      </c>
      <c r="E7" s="578"/>
      <c r="F7" s="505"/>
      <c r="G7" s="281">
        <v>2013</v>
      </c>
      <c r="H7" s="578"/>
      <c r="I7" s="505"/>
      <c r="J7" s="281">
        <v>2013</v>
      </c>
      <c r="K7" s="578"/>
      <c r="L7" s="505"/>
      <c r="M7" s="281">
        <v>2012</v>
      </c>
      <c r="N7" s="578"/>
      <c r="O7" s="505"/>
      <c r="P7" s="281">
        <v>2012</v>
      </c>
      <c r="Q7" s="578"/>
      <c r="R7" s="282"/>
      <c r="S7" s="281">
        <v>2012</v>
      </c>
    </row>
    <row r="8" spans="2:19" s="24" customFormat="1" ht="14.25" x14ac:dyDescent="0.2">
      <c r="B8" s="277"/>
      <c r="C8" s="579"/>
      <c r="D8" s="578"/>
      <c r="E8" s="578"/>
      <c r="F8" s="278"/>
      <c r="G8" s="277"/>
      <c r="H8" s="277"/>
      <c r="I8" s="579"/>
      <c r="J8" s="578"/>
      <c r="K8" s="578"/>
      <c r="L8" s="504"/>
      <c r="M8" s="503"/>
      <c r="N8" s="503"/>
      <c r="O8" s="504"/>
      <c r="P8" s="503"/>
      <c r="Q8" s="578"/>
      <c r="R8" s="283"/>
      <c r="S8" s="277"/>
    </row>
    <row r="9" spans="2:19" s="23" customFormat="1" ht="15.75" x14ac:dyDescent="0.25">
      <c r="B9" s="581" t="s">
        <v>245</v>
      </c>
      <c r="C9" s="582"/>
      <c r="D9" s="595"/>
      <c r="E9" s="581"/>
      <c r="F9" s="285"/>
      <c r="G9" s="323"/>
      <c r="H9" s="284"/>
      <c r="I9" s="582"/>
      <c r="J9" s="595"/>
      <c r="K9" s="581"/>
      <c r="L9" s="507"/>
      <c r="M9" s="526"/>
      <c r="N9" s="506"/>
      <c r="O9" s="507"/>
      <c r="P9" s="526"/>
      <c r="Q9" s="581"/>
      <c r="R9" s="287"/>
      <c r="S9" s="323"/>
    </row>
    <row r="10" spans="2:19" ht="14.25" x14ac:dyDescent="0.2">
      <c r="B10" s="288"/>
      <c r="C10" s="584"/>
      <c r="D10" s="587"/>
      <c r="E10" s="583"/>
      <c r="F10" s="289"/>
      <c r="G10" s="301"/>
      <c r="H10" s="288"/>
      <c r="I10" s="584"/>
      <c r="J10" s="587"/>
      <c r="K10" s="583"/>
      <c r="L10" s="510"/>
      <c r="M10" s="515"/>
      <c r="N10" s="509"/>
      <c r="O10" s="510"/>
      <c r="P10" s="515"/>
      <c r="Q10" s="583"/>
      <c r="R10" s="291"/>
      <c r="S10" s="301"/>
    </row>
    <row r="11" spans="2:19" s="25" customFormat="1" ht="14.25" x14ac:dyDescent="0.2">
      <c r="B11" s="292" t="s">
        <v>23</v>
      </c>
      <c r="C11" s="586" t="s">
        <v>1</v>
      </c>
      <c r="D11" s="809">
        <v>10.1</v>
      </c>
      <c r="E11" s="585"/>
      <c r="F11" s="586" t="s">
        <v>1</v>
      </c>
      <c r="G11" s="809">
        <v>12.7</v>
      </c>
      <c r="H11" s="585"/>
      <c r="I11" s="586" t="s">
        <v>1</v>
      </c>
      <c r="J11" s="809">
        <v>29.6</v>
      </c>
      <c r="K11" s="585"/>
      <c r="L11" s="586" t="s">
        <v>1</v>
      </c>
      <c r="M11" s="809">
        <v>15.4</v>
      </c>
      <c r="N11" s="585"/>
      <c r="O11" s="586" t="s">
        <v>1</v>
      </c>
      <c r="P11" s="809">
        <v>11.7</v>
      </c>
      <c r="Q11" s="585"/>
      <c r="R11" s="294" t="s">
        <v>1</v>
      </c>
      <c r="S11" s="809">
        <v>81</v>
      </c>
    </row>
    <row r="12" spans="2:19" s="25" customFormat="1" ht="14.25" x14ac:dyDescent="0.2">
      <c r="B12" s="295" t="s">
        <v>33</v>
      </c>
      <c r="C12" s="296"/>
      <c r="D12" s="809">
        <v>-0.1</v>
      </c>
      <c r="E12" s="295"/>
      <c r="F12" s="296"/>
      <c r="G12" s="809">
        <v>-4</v>
      </c>
      <c r="H12" s="295"/>
      <c r="I12" s="296"/>
      <c r="J12" s="809">
        <v>-6.6</v>
      </c>
      <c r="K12" s="295"/>
      <c r="L12" s="296"/>
      <c r="M12" s="809">
        <v>-0.8</v>
      </c>
      <c r="N12" s="948"/>
      <c r="O12" s="577"/>
      <c r="P12" s="809">
        <v>-0.1</v>
      </c>
      <c r="Q12" s="948"/>
      <c r="R12" s="291"/>
      <c r="S12" s="809">
        <v>-20.5</v>
      </c>
    </row>
    <row r="13" spans="2:19" s="26" customFormat="1" ht="14.25" x14ac:dyDescent="0.2">
      <c r="B13" s="288"/>
      <c r="C13" s="584"/>
      <c r="D13" s="996"/>
      <c r="E13" s="583"/>
      <c r="F13" s="563"/>
      <c r="G13" s="996"/>
      <c r="H13" s="583"/>
      <c r="I13" s="563"/>
      <c r="J13" s="996"/>
      <c r="K13" s="583"/>
      <c r="L13" s="563"/>
      <c r="M13" s="996"/>
      <c r="N13" s="583"/>
      <c r="O13" s="563"/>
      <c r="P13" s="996"/>
      <c r="Q13" s="583"/>
      <c r="R13" s="298"/>
      <c r="S13" s="996"/>
    </row>
    <row r="14" spans="2:19" s="26" customFormat="1" ht="15" x14ac:dyDescent="0.25">
      <c r="B14" s="299" t="s">
        <v>25</v>
      </c>
      <c r="C14" s="596"/>
      <c r="D14" s="997">
        <v>10</v>
      </c>
      <c r="E14" s="714"/>
      <c r="F14" s="565"/>
      <c r="G14" s="997">
        <v>8.6999999999999993</v>
      </c>
      <c r="H14" s="714"/>
      <c r="I14" s="565"/>
      <c r="J14" s="997">
        <v>23</v>
      </c>
      <c r="K14" s="714"/>
      <c r="L14" s="565"/>
      <c r="M14" s="997">
        <v>14.6</v>
      </c>
      <c r="N14" s="714"/>
      <c r="O14" s="565"/>
      <c r="P14" s="997">
        <v>11.6</v>
      </c>
      <c r="Q14" s="714"/>
      <c r="R14" s="400"/>
      <c r="S14" s="997">
        <v>60.5</v>
      </c>
    </row>
    <row r="15" spans="2:19" s="26" customFormat="1" ht="14.25" x14ac:dyDescent="0.2">
      <c r="B15" s="288"/>
      <c r="C15" s="584"/>
      <c r="D15" s="809"/>
      <c r="E15" s="583"/>
      <c r="F15" s="584"/>
      <c r="G15" s="809"/>
      <c r="H15" s="583"/>
      <c r="I15" s="584"/>
      <c r="J15" s="809"/>
      <c r="K15" s="583"/>
      <c r="L15" s="584"/>
      <c r="M15" s="809"/>
      <c r="N15" s="583"/>
      <c r="O15" s="584"/>
      <c r="P15" s="809"/>
      <c r="Q15" s="583"/>
      <c r="R15" s="291"/>
      <c r="S15" s="809"/>
    </row>
    <row r="16" spans="2:19" s="26" customFormat="1" ht="14.25" x14ac:dyDescent="0.2">
      <c r="B16" s="292" t="s">
        <v>34</v>
      </c>
      <c r="C16" s="588"/>
      <c r="D16" s="809">
        <v>7</v>
      </c>
      <c r="E16" s="585"/>
      <c r="F16" s="588"/>
      <c r="G16" s="809">
        <v>4.2</v>
      </c>
      <c r="H16" s="585"/>
      <c r="I16" s="588"/>
      <c r="J16" s="809">
        <v>-8.3000000000000007</v>
      </c>
      <c r="K16" s="585"/>
      <c r="L16" s="588"/>
      <c r="M16" s="809">
        <v>3.2</v>
      </c>
      <c r="N16" s="585"/>
      <c r="O16" s="588"/>
      <c r="P16" s="809">
        <v>4.7</v>
      </c>
      <c r="Q16" s="585"/>
      <c r="R16" s="294"/>
      <c r="S16" s="809">
        <v>-7.2</v>
      </c>
    </row>
    <row r="17" spans="2:19" s="26" customFormat="1" ht="14.25" x14ac:dyDescent="0.2">
      <c r="B17" s="466" t="s">
        <v>302</v>
      </c>
      <c r="C17" s="296"/>
      <c r="D17" s="809">
        <v>-1.4</v>
      </c>
      <c r="E17" s="948"/>
      <c r="F17" s="296"/>
      <c r="G17" s="809">
        <v>-1.7</v>
      </c>
      <c r="H17" s="295"/>
      <c r="I17" s="296"/>
      <c r="J17" s="809">
        <v>4.5</v>
      </c>
      <c r="K17" s="295"/>
      <c r="L17" s="296"/>
      <c r="M17" s="809">
        <v>-1.7</v>
      </c>
      <c r="N17" s="948"/>
      <c r="O17" s="577"/>
      <c r="P17" s="809">
        <v>-1.7</v>
      </c>
      <c r="Q17" s="948"/>
      <c r="R17" s="291"/>
      <c r="S17" s="809">
        <v>0</v>
      </c>
    </row>
    <row r="18" spans="2:19" s="26" customFormat="1" ht="14.25" x14ac:dyDescent="0.2">
      <c r="B18" s="288"/>
      <c r="C18" s="584"/>
      <c r="D18" s="809"/>
      <c r="E18" s="583"/>
      <c r="F18" s="584"/>
      <c r="G18" s="809"/>
      <c r="H18" s="583"/>
      <c r="I18" s="584"/>
      <c r="J18" s="809"/>
      <c r="K18" s="583"/>
      <c r="L18" s="584"/>
      <c r="M18" s="809"/>
      <c r="N18" s="583"/>
      <c r="O18" s="584"/>
      <c r="P18" s="809"/>
      <c r="Q18" s="583"/>
      <c r="R18" s="291"/>
      <c r="S18" s="809"/>
    </row>
    <row r="19" spans="2:19" s="26" customFormat="1" ht="15" x14ac:dyDescent="0.25">
      <c r="B19" s="299" t="s">
        <v>26</v>
      </c>
      <c r="C19" s="589" t="s">
        <v>1</v>
      </c>
      <c r="D19" s="997">
        <v>15.6</v>
      </c>
      <c r="E19" s="714"/>
      <c r="F19" s="589" t="s">
        <v>1</v>
      </c>
      <c r="G19" s="997">
        <v>11.2</v>
      </c>
      <c r="H19" s="714"/>
      <c r="I19" s="589" t="s">
        <v>1</v>
      </c>
      <c r="J19" s="997">
        <v>19.2</v>
      </c>
      <c r="K19" s="714"/>
      <c r="L19" s="589" t="s">
        <v>1</v>
      </c>
      <c r="M19" s="997">
        <v>16.100000000000001</v>
      </c>
      <c r="N19" s="714"/>
      <c r="O19" s="589" t="s">
        <v>1</v>
      </c>
      <c r="P19" s="997">
        <v>14.6</v>
      </c>
      <c r="Q19" s="714"/>
      <c r="R19" s="305" t="s">
        <v>1</v>
      </c>
      <c r="S19" s="997">
        <v>53.3</v>
      </c>
    </row>
    <row r="20" spans="2:19" s="26" customFormat="1" ht="14.25" x14ac:dyDescent="0.2">
      <c r="B20" s="288"/>
      <c r="C20" s="584"/>
      <c r="D20" s="809"/>
      <c r="E20" s="583"/>
      <c r="F20" s="584"/>
      <c r="G20" s="809"/>
      <c r="H20" s="583"/>
      <c r="I20" s="584"/>
      <c r="J20" s="809"/>
      <c r="K20" s="583"/>
      <c r="L20" s="584"/>
      <c r="M20" s="809"/>
      <c r="N20" s="583"/>
      <c r="O20" s="584"/>
      <c r="P20" s="809"/>
      <c r="Q20" s="583"/>
      <c r="R20" s="291"/>
      <c r="S20" s="809"/>
    </row>
    <row r="21" spans="2:19" s="27" customFormat="1" ht="15" x14ac:dyDescent="0.25">
      <c r="B21" s="284" t="s">
        <v>76</v>
      </c>
      <c r="C21" s="582"/>
      <c r="D21" s="998"/>
      <c r="E21" s="581"/>
      <c r="F21" s="582"/>
      <c r="G21" s="998"/>
      <c r="H21" s="581"/>
      <c r="I21" s="582"/>
      <c r="J21" s="998"/>
      <c r="K21" s="581"/>
      <c r="L21" s="582"/>
      <c r="M21" s="998"/>
      <c r="N21" s="581"/>
      <c r="O21" s="582"/>
      <c r="P21" s="998"/>
      <c r="Q21" s="581"/>
      <c r="R21" s="306"/>
      <c r="S21" s="998"/>
    </row>
    <row r="22" spans="2:19" s="26" customFormat="1" ht="14.25" x14ac:dyDescent="0.2">
      <c r="B22" s="288"/>
      <c r="C22" s="584"/>
      <c r="D22" s="809"/>
      <c r="E22" s="583"/>
      <c r="F22" s="584"/>
      <c r="G22" s="809"/>
      <c r="H22" s="583"/>
      <c r="I22" s="584"/>
      <c r="J22" s="809"/>
      <c r="K22" s="583"/>
      <c r="L22" s="584"/>
      <c r="M22" s="809"/>
      <c r="N22" s="583"/>
      <c r="O22" s="584"/>
      <c r="P22" s="809"/>
      <c r="Q22" s="583"/>
      <c r="R22" s="291"/>
      <c r="S22" s="809"/>
    </row>
    <row r="23" spans="2:19" s="26" customFormat="1" ht="14.25" x14ac:dyDescent="0.2">
      <c r="B23" s="295" t="s">
        <v>146</v>
      </c>
      <c r="C23" s="296"/>
      <c r="D23" s="809">
        <v>10.3</v>
      </c>
      <c r="E23" s="295"/>
      <c r="F23" s="296"/>
      <c r="G23" s="809">
        <v>37.1</v>
      </c>
      <c r="H23" s="295"/>
      <c r="I23" s="296"/>
      <c r="J23" s="809">
        <v>3.4</v>
      </c>
      <c r="K23" s="295"/>
      <c r="L23" s="296"/>
      <c r="M23" s="809">
        <v>-1</v>
      </c>
      <c r="N23" s="948"/>
      <c r="O23" s="577"/>
      <c r="P23" s="809">
        <v>4.5999999999999996</v>
      </c>
      <c r="Q23" s="948"/>
      <c r="R23" s="291"/>
      <c r="S23" s="809">
        <v>32.6</v>
      </c>
    </row>
    <row r="24" spans="2:19" s="26" customFormat="1" ht="14.25" x14ac:dyDescent="0.2">
      <c r="B24" s="295" t="s">
        <v>36</v>
      </c>
      <c r="C24" s="296"/>
      <c r="D24" s="809">
        <v>4.8</v>
      </c>
      <c r="E24" s="295"/>
      <c r="F24" s="296"/>
      <c r="G24" s="809">
        <v>4.7</v>
      </c>
      <c r="H24" s="295"/>
      <c r="I24" s="296"/>
      <c r="J24" s="809">
        <v>6.6</v>
      </c>
      <c r="K24" s="295"/>
      <c r="L24" s="296"/>
      <c r="M24" s="809">
        <v>5.8</v>
      </c>
      <c r="N24" s="948"/>
      <c r="O24" s="577"/>
      <c r="P24" s="809">
        <v>4.8</v>
      </c>
      <c r="Q24" s="948"/>
      <c r="R24" s="291"/>
      <c r="S24" s="809">
        <v>23.1</v>
      </c>
    </row>
    <row r="25" spans="2:19" s="26" customFormat="1" ht="14.25" x14ac:dyDescent="0.2">
      <c r="B25" s="288"/>
      <c r="C25" s="584"/>
      <c r="D25" s="996"/>
      <c r="E25" s="583"/>
      <c r="F25" s="584"/>
      <c r="G25" s="996"/>
      <c r="H25" s="583"/>
      <c r="I25" s="584"/>
      <c r="J25" s="996"/>
      <c r="K25" s="583"/>
      <c r="L25" s="584"/>
      <c r="M25" s="996"/>
      <c r="N25" s="583"/>
      <c r="O25" s="584"/>
      <c r="P25" s="996"/>
      <c r="Q25" s="583"/>
      <c r="R25" s="303"/>
      <c r="S25" s="996"/>
    </row>
    <row r="26" spans="2:19" s="25" customFormat="1" ht="15" x14ac:dyDescent="0.25">
      <c r="B26" s="307" t="s">
        <v>77</v>
      </c>
      <c r="C26" s="591"/>
      <c r="D26" s="997">
        <v>15.1</v>
      </c>
      <c r="E26" s="590"/>
      <c r="F26" s="591"/>
      <c r="G26" s="997">
        <v>41.8</v>
      </c>
      <c r="H26" s="590"/>
      <c r="I26" s="591"/>
      <c r="J26" s="997">
        <v>10</v>
      </c>
      <c r="K26" s="590"/>
      <c r="L26" s="591"/>
      <c r="M26" s="997">
        <v>4.8</v>
      </c>
      <c r="N26" s="590"/>
      <c r="O26" s="591"/>
      <c r="P26" s="997">
        <v>9.4</v>
      </c>
      <c r="Q26" s="590"/>
      <c r="R26" s="309"/>
      <c r="S26" s="997">
        <v>55.7</v>
      </c>
    </row>
    <row r="27" spans="2:19" s="25" customFormat="1" ht="15" x14ac:dyDescent="0.25">
      <c r="B27" s="310"/>
      <c r="C27" s="593"/>
      <c r="D27" s="999"/>
      <c r="E27" s="592"/>
      <c r="F27" s="593"/>
      <c r="G27" s="999"/>
      <c r="H27" s="592"/>
      <c r="I27" s="593"/>
      <c r="J27" s="999"/>
      <c r="K27" s="592"/>
      <c r="L27" s="593"/>
      <c r="M27" s="999"/>
      <c r="N27" s="592"/>
      <c r="O27" s="593"/>
      <c r="P27" s="999"/>
      <c r="Q27" s="592"/>
      <c r="R27" s="312"/>
      <c r="S27" s="999"/>
    </row>
    <row r="28" spans="2:19" s="26" customFormat="1" ht="14.25" x14ac:dyDescent="0.2">
      <c r="B28" s="288"/>
      <c r="C28" s="584"/>
      <c r="D28" s="996"/>
      <c r="E28" s="583"/>
      <c r="F28" s="584"/>
      <c r="G28" s="996"/>
      <c r="H28" s="583"/>
      <c r="I28" s="584"/>
      <c r="J28" s="996"/>
      <c r="K28" s="583"/>
      <c r="L28" s="584"/>
      <c r="M28" s="996"/>
      <c r="N28" s="583"/>
      <c r="O28" s="584"/>
      <c r="P28" s="996"/>
      <c r="Q28" s="583"/>
      <c r="R28" s="303"/>
      <c r="S28" s="996"/>
    </row>
    <row r="29" spans="2:19" s="25" customFormat="1" ht="15.75" thickBot="1" x14ac:dyDescent="0.3">
      <c r="B29" s="590" t="s">
        <v>178</v>
      </c>
      <c r="C29" s="594" t="s">
        <v>1</v>
      </c>
      <c r="D29" s="1000">
        <v>0.5</v>
      </c>
      <c r="E29" s="590"/>
      <c r="F29" s="594" t="s">
        <v>1</v>
      </c>
      <c r="G29" s="1000">
        <v>-30.6</v>
      </c>
      <c r="H29" s="590"/>
      <c r="I29" s="594" t="s">
        <v>1</v>
      </c>
      <c r="J29" s="1000">
        <v>9.1999999999999993</v>
      </c>
      <c r="K29" s="590"/>
      <c r="L29" s="594" t="s">
        <v>1</v>
      </c>
      <c r="M29" s="1000">
        <v>11.3</v>
      </c>
      <c r="N29" s="590"/>
      <c r="O29" s="594" t="s">
        <v>1</v>
      </c>
      <c r="P29" s="1000">
        <v>5.2</v>
      </c>
      <c r="Q29" s="590"/>
      <c r="R29" s="314" t="s">
        <v>1</v>
      </c>
      <c r="S29" s="1000">
        <v>-2.4</v>
      </c>
    </row>
    <row r="30" spans="2:19" ht="14.25" x14ac:dyDescent="0.2">
      <c r="B30" s="288"/>
      <c r="C30" s="584"/>
      <c r="D30" s="810"/>
      <c r="E30" s="583"/>
      <c r="F30" s="584"/>
      <c r="G30" s="810"/>
      <c r="H30" s="583"/>
      <c r="I30" s="584"/>
      <c r="J30" s="522"/>
      <c r="K30" s="583"/>
      <c r="L30" s="584"/>
      <c r="M30" s="522"/>
      <c r="N30" s="583"/>
      <c r="O30" s="584"/>
      <c r="P30" s="522"/>
      <c r="Q30" s="583"/>
      <c r="R30" s="291"/>
      <c r="S30" s="522"/>
    </row>
    <row r="31" spans="2:19" ht="14.25" x14ac:dyDescent="0.2">
      <c r="B31" s="288"/>
      <c r="C31" s="584"/>
      <c r="D31" s="522"/>
      <c r="E31" s="583"/>
      <c r="F31" s="584"/>
      <c r="G31" s="522"/>
      <c r="H31" s="583"/>
      <c r="I31" s="584"/>
      <c r="J31" s="522"/>
      <c r="K31" s="583"/>
      <c r="L31" s="584"/>
      <c r="M31" s="522"/>
      <c r="N31" s="583"/>
      <c r="O31" s="584"/>
      <c r="P31" s="522"/>
      <c r="Q31" s="583"/>
      <c r="R31" s="291"/>
      <c r="S31" s="522"/>
    </row>
    <row r="32" spans="2:19" ht="14.25" x14ac:dyDescent="0.2">
      <c r="B32" s="316" t="s">
        <v>131</v>
      </c>
      <c r="C32" s="524"/>
      <c r="D32" s="1001">
        <v>0.66</v>
      </c>
      <c r="E32" s="765"/>
      <c r="F32" s="524"/>
      <c r="G32" s="1001">
        <v>3.3130000000000002</v>
      </c>
      <c r="H32" s="765"/>
      <c r="I32" s="524"/>
      <c r="J32" s="1001">
        <v>0.17699999999999999</v>
      </c>
      <c r="K32" s="765"/>
      <c r="L32" s="524"/>
      <c r="M32" s="1001">
        <v>-6.2E-2</v>
      </c>
      <c r="N32" s="765"/>
      <c r="O32" s="524"/>
      <c r="P32" s="1001">
        <v>0.315</v>
      </c>
      <c r="Q32" s="765"/>
      <c r="R32" s="318"/>
      <c r="S32" s="1001">
        <v>0.61199999999999999</v>
      </c>
    </row>
    <row r="33" spans="2:19" ht="14.25" x14ac:dyDescent="0.2">
      <c r="B33" s="316" t="s">
        <v>136</v>
      </c>
      <c r="C33" s="524"/>
      <c r="D33" s="1001">
        <v>0.308</v>
      </c>
      <c r="E33" s="765"/>
      <c r="F33" s="524"/>
      <c r="G33" s="1001">
        <v>0.42</v>
      </c>
      <c r="H33" s="765"/>
      <c r="I33" s="524"/>
      <c r="J33" s="1001">
        <v>0.34399999999999997</v>
      </c>
      <c r="K33" s="765"/>
      <c r="L33" s="524"/>
      <c r="M33" s="1001">
        <v>0.36</v>
      </c>
      <c r="N33" s="765"/>
      <c r="O33" s="524"/>
      <c r="P33" s="1001">
        <v>0.32900000000000001</v>
      </c>
      <c r="Q33" s="765"/>
      <c r="R33" s="318"/>
      <c r="S33" s="1001">
        <v>0.433</v>
      </c>
    </row>
    <row r="34" spans="2:19" ht="14.25" x14ac:dyDescent="0.2">
      <c r="B34" s="288"/>
      <c r="C34" s="525"/>
      <c r="D34" s="1002">
        <v>0.96799999999999997</v>
      </c>
      <c r="E34" s="583"/>
      <c r="F34" s="525"/>
      <c r="G34" s="1002">
        <v>3.7330000000000001</v>
      </c>
      <c r="H34" s="583"/>
      <c r="I34" s="525"/>
      <c r="J34" s="1002">
        <v>0.52100000000000002</v>
      </c>
      <c r="K34" s="583"/>
      <c r="L34" s="525"/>
      <c r="M34" s="1002">
        <v>0.29799999999999999</v>
      </c>
      <c r="N34" s="583"/>
      <c r="O34" s="525"/>
      <c r="P34" s="1002">
        <v>0.64400000000000002</v>
      </c>
      <c r="Q34" s="583"/>
      <c r="R34" s="320"/>
      <c r="S34" s="1002">
        <v>1.0449999999999999</v>
      </c>
    </row>
    <row r="36" spans="2:19" x14ac:dyDescent="0.2">
      <c r="S36" s="78"/>
    </row>
    <row r="37" spans="2:19" x14ac:dyDescent="0.2">
      <c r="S37" s="78"/>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9</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4"/>
  <sheetViews>
    <sheetView zoomScale="90" zoomScaleNormal="90" zoomScaleSheetLayoutView="90" workbookViewId="0">
      <selection activeCell="AC65" sqref="AC65"/>
    </sheetView>
  </sheetViews>
  <sheetFormatPr defaultRowHeight="12.75" x14ac:dyDescent="0.2"/>
  <cols>
    <col min="1" max="1" width="6.7109375" style="18" customWidth="1"/>
    <col min="2" max="2" width="49.28515625" style="18" customWidth="1"/>
    <col min="3" max="3" width="3.140625" style="498" customWidth="1"/>
    <col min="4" max="4" width="9.5703125" style="498" customWidth="1"/>
    <col min="5" max="5" width="4.42578125" style="498" customWidth="1"/>
    <col min="6" max="6" width="3.140625" style="72" customWidth="1"/>
    <col min="7" max="7" width="9.5703125" style="19" customWidth="1"/>
    <col min="8" max="8" width="4.42578125" style="18" customWidth="1"/>
    <col min="9" max="9" width="3.140625" style="498" customWidth="1"/>
    <col min="10" max="10" width="9.5703125" style="498" customWidth="1"/>
    <col min="11" max="11" width="4.42578125" style="498" customWidth="1"/>
    <col min="12" max="12" width="3.140625" style="72" customWidth="1"/>
    <col min="13" max="13" width="9.5703125" style="19" customWidth="1"/>
    <col min="14" max="14" width="4.42578125" style="18" customWidth="1"/>
    <col min="15" max="15" width="3.140625" style="72" customWidth="1"/>
    <col min="16" max="16" width="9.5703125" style="19" customWidth="1"/>
    <col min="17" max="17" width="4.42578125" style="498" customWidth="1"/>
    <col min="18" max="18" width="3.140625" style="21" customWidth="1"/>
    <col min="19" max="19" width="9.5703125" style="19" customWidth="1"/>
    <col min="20" max="16384" width="9.140625" style="18"/>
  </cols>
  <sheetData>
    <row r="1" spans="2:19" s="498" customFormat="1" ht="16.5" customHeight="1" x14ac:dyDescent="0.25">
      <c r="B1" s="1024" t="s">
        <v>363</v>
      </c>
      <c r="C1" s="1024"/>
      <c r="D1" s="1024"/>
      <c r="E1" s="1024"/>
      <c r="F1" s="1024"/>
      <c r="G1" s="1024"/>
      <c r="H1" s="1024"/>
      <c r="I1" s="1024"/>
      <c r="J1" s="1024"/>
      <c r="K1" s="1024"/>
      <c r="L1" s="1024"/>
      <c r="M1" s="1024"/>
      <c r="N1" s="1024"/>
      <c r="O1" s="1024"/>
      <c r="P1" s="1024"/>
      <c r="Q1" s="1024"/>
      <c r="R1" s="1024"/>
      <c r="S1" s="1024"/>
    </row>
    <row r="2" spans="2:19" s="17" customFormat="1" ht="16.5" customHeight="1" x14ac:dyDescent="0.25">
      <c r="B2" s="1025" t="s">
        <v>46</v>
      </c>
      <c r="C2" s="1025"/>
      <c r="D2" s="1025"/>
      <c r="E2" s="1025"/>
      <c r="F2" s="1025"/>
      <c r="G2" s="1025"/>
      <c r="H2" s="1025"/>
      <c r="I2" s="1025"/>
      <c r="J2" s="1025"/>
      <c r="K2" s="1025"/>
      <c r="L2" s="1025"/>
      <c r="M2" s="1025"/>
      <c r="N2" s="1025"/>
      <c r="O2" s="1025"/>
      <c r="P2" s="1025"/>
      <c r="Q2" s="1025"/>
      <c r="R2" s="1025"/>
      <c r="S2" s="1025"/>
    </row>
    <row r="3" spans="2:19" s="17" customFormat="1" ht="12.75" customHeight="1" x14ac:dyDescent="0.2">
      <c r="B3" s="43"/>
      <c r="C3" s="43"/>
      <c r="D3" s="43"/>
      <c r="E3" s="43"/>
      <c r="F3" s="70"/>
      <c r="G3" s="16"/>
      <c r="H3" s="43"/>
      <c r="I3" s="43"/>
      <c r="J3" s="43"/>
      <c r="K3" s="43"/>
      <c r="L3" s="70"/>
      <c r="M3" s="16"/>
      <c r="N3" s="43"/>
      <c r="O3" s="70"/>
      <c r="P3" s="16"/>
      <c r="Q3" s="43"/>
      <c r="R3" s="73"/>
      <c r="S3" s="16"/>
    </row>
    <row r="4" spans="2:19" s="17" customFormat="1" ht="12.75" customHeight="1" x14ac:dyDescent="0.2">
      <c r="B4" s="277"/>
      <c r="C4" s="578"/>
      <c r="D4" s="578"/>
      <c r="E4" s="578"/>
      <c r="F4" s="278"/>
      <c r="G4" s="277"/>
      <c r="H4" s="277"/>
      <c r="I4" s="578"/>
      <c r="J4" s="578"/>
      <c r="K4" s="578"/>
      <c r="L4" s="278"/>
      <c r="M4" s="277"/>
      <c r="N4" s="277"/>
      <c r="O4" s="278"/>
      <c r="P4" s="277"/>
      <c r="Q4" s="578"/>
      <c r="R4" s="283"/>
      <c r="S4" s="277"/>
    </row>
    <row r="5" spans="2:19" s="17" customFormat="1" ht="12.75" customHeight="1" x14ac:dyDescent="0.2">
      <c r="B5" s="277"/>
      <c r="C5" s="578"/>
      <c r="D5" s="578"/>
      <c r="E5" s="578"/>
      <c r="F5" s="278"/>
      <c r="G5" s="277"/>
      <c r="H5" s="277"/>
      <c r="I5" s="578"/>
      <c r="J5" s="578"/>
      <c r="K5" s="578"/>
      <c r="L5" s="278"/>
      <c r="M5" s="277"/>
      <c r="N5" s="277"/>
      <c r="O5" s="278"/>
      <c r="P5" s="277"/>
      <c r="Q5" s="578"/>
      <c r="R5" s="283"/>
      <c r="S5" s="277"/>
    </row>
    <row r="6" spans="2:19" s="24" customFormat="1" ht="15" x14ac:dyDescent="0.25">
      <c r="B6" s="277"/>
      <c r="C6" s="579"/>
      <c r="D6" s="580" t="s">
        <v>123</v>
      </c>
      <c r="E6" s="578"/>
      <c r="F6" s="278"/>
      <c r="G6" s="580" t="s">
        <v>122</v>
      </c>
      <c r="H6" s="578"/>
      <c r="I6" s="579"/>
      <c r="J6" s="580" t="s">
        <v>121</v>
      </c>
      <c r="K6" s="578"/>
      <c r="L6" s="579"/>
      <c r="M6" s="580" t="s">
        <v>79</v>
      </c>
      <c r="N6" s="578"/>
      <c r="O6" s="579"/>
      <c r="P6" s="580" t="s">
        <v>123</v>
      </c>
      <c r="Q6" s="578"/>
      <c r="R6" s="279"/>
      <c r="S6" s="877" t="s">
        <v>78</v>
      </c>
    </row>
    <row r="7" spans="2:19" s="24" customFormat="1" ht="15" x14ac:dyDescent="0.25">
      <c r="B7" s="277"/>
      <c r="C7" s="505"/>
      <c r="D7" s="281">
        <v>2013</v>
      </c>
      <c r="E7" s="578"/>
      <c r="F7" s="505"/>
      <c r="G7" s="281">
        <v>2013</v>
      </c>
      <c r="H7" s="578"/>
      <c r="I7" s="505"/>
      <c r="J7" s="281">
        <v>2013</v>
      </c>
      <c r="K7" s="578"/>
      <c r="L7" s="505"/>
      <c r="M7" s="281">
        <v>2012</v>
      </c>
      <c r="N7" s="578"/>
      <c r="O7" s="505"/>
      <c r="P7" s="281">
        <v>2012</v>
      </c>
      <c r="Q7" s="578"/>
      <c r="R7" s="282"/>
      <c r="S7" s="281">
        <v>2012</v>
      </c>
    </row>
    <row r="8" spans="2:19" s="17" customFormat="1" ht="14.25" x14ac:dyDescent="0.2">
      <c r="B8" s="277"/>
      <c r="C8" s="579"/>
      <c r="D8" s="578"/>
      <c r="E8" s="578"/>
      <c r="F8" s="278"/>
      <c r="G8" s="277"/>
      <c r="H8" s="277"/>
      <c r="I8" s="579"/>
      <c r="J8" s="578"/>
      <c r="K8" s="578"/>
      <c r="L8" s="504"/>
      <c r="M8" s="503"/>
      <c r="N8" s="503"/>
      <c r="O8" s="504"/>
      <c r="P8" s="503"/>
      <c r="Q8" s="578"/>
      <c r="R8" s="283"/>
      <c r="S8" s="277"/>
    </row>
    <row r="9" spans="2:19" s="23" customFormat="1" ht="15.75" x14ac:dyDescent="0.25">
      <c r="B9" s="581" t="s">
        <v>245</v>
      </c>
      <c r="C9" s="582"/>
      <c r="D9" s="508"/>
      <c r="E9" s="581"/>
      <c r="F9" s="285"/>
      <c r="G9" s="286"/>
      <c r="H9" s="284"/>
      <c r="I9" s="582"/>
      <c r="J9" s="508"/>
      <c r="K9" s="581"/>
      <c r="L9" s="507"/>
      <c r="M9" s="508"/>
      <c r="N9" s="506"/>
      <c r="O9" s="507"/>
      <c r="P9" s="508"/>
      <c r="Q9" s="581"/>
      <c r="R9" s="287"/>
      <c r="S9" s="286"/>
    </row>
    <row r="10" spans="2:19" ht="14.25" x14ac:dyDescent="0.2">
      <c r="B10" s="288"/>
      <c r="C10" s="584"/>
      <c r="D10" s="587"/>
      <c r="E10" s="583"/>
      <c r="F10" s="289"/>
      <c r="G10" s="301"/>
      <c r="H10" s="288"/>
      <c r="I10" s="584"/>
      <c r="J10" s="587"/>
      <c r="K10" s="583"/>
      <c r="L10" s="510"/>
      <c r="M10" s="515"/>
      <c r="N10" s="509"/>
      <c r="O10" s="510"/>
      <c r="P10" s="515"/>
      <c r="Q10" s="583"/>
      <c r="R10" s="291"/>
      <c r="S10" s="301"/>
    </row>
    <row r="11" spans="2:19" s="25" customFormat="1" ht="14.25" x14ac:dyDescent="0.2">
      <c r="B11" s="292" t="s">
        <v>23</v>
      </c>
      <c r="C11" s="586" t="s">
        <v>1</v>
      </c>
      <c r="D11" s="809">
        <v>10.199999999999999</v>
      </c>
      <c r="E11" s="585"/>
      <c r="F11" s="586" t="s">
        <v>1</v>
      </c>
      <c r="G11" s="809">
        <v>11.9</v>
      </c>
      <c r="H11" s="585"/>
      <c r="I11" s="586" t="s">
        <v>1</v>
      </c>
      <c r="J11" s="809">
        <v>7.8</v>
      </c>
      <c r="K11" s="585"/>
      <c r="L11" s="586" t="s">
        <v>1</v>
      </c>
      <c r="M11" s="809">
        <v>21.7</v>
      </c>
      <c r="N11" s="585"/>
      <c r="O11" s="586" t="s">
        <v>1</v>
      </c>
      <c r="P11" s="809">
        <v>7.6</v>
      </c>
      <c r="Q11" s="585"/>
      <c r="R11" s="294" t="s">
        <v>1</v>
      </c>
      <c r="S11" s="809">
        <v>45.9</v>
      </c>
    </row>
    <row r="12" spans="2:19" s="25" customFormat="1" ht="14.25" x14ac:dyDescent="0.2">
      <c r="B12" s="295" t="s">
        <v>33</v>
      </c>
      <c r="C12" s="296"/>
      <c r="D12" s="809">
        <v>0</v>
      </c>
      <c r="E12" s="295"/>
      <c r="F12" s="296"/>
      <c r="G12" s="809">
        <v>-1.1000000000000001</v>
      </c>
      <c r="H12" s="295"/>
      <c r="I12" s="296"/>
      <c r="J12" s="809">
        <v>-2.7</v>
      </c>
      <c r="K12" s="295"/>
      <c r="L12" s="296"/>
      <c r="M12" s="809">
        <v>0</v>
      </c>
      <c r="N12" s="948"/>
      <c r="O12" s="577"/>
      <c r="P12" s="809">
        <v>0</v>
      </c>
      <c r="Q12" s="948"/>
      <c r="R12" s="291"/>
      <c r="S12" s="809">
        <v>-3.9</v>
      </c>
    </row>
    <row r="13" spans="2:19" s="26" customFormat="1" ht="14.25" x14ac:dyDescent="0.2">
      <c r="B13" s="288"/>
      <c r="C13" s="584"/>
      <c r="D13" s="996"/>
      <c r="E13" s="583"/>
      <c r="F13" s="563"/>
      <c r="G13" s="996"/>
      <c r="H13" s="583"/>
      <c r="I13" s="563"/>
      <c r="J13" s="996"/>
      <c r="K13" s="583"/>
      <c r="L13" s="563"/>
      <c r="M13" s="996"/>
      <c r="N13" s="583"/>
      <c r="O13" s="563"/>
      <c r="P13" s="996"/>
      <c r="Q13" s="583"/>
      <c r="R13" s="298"/>
      <c r="S13" s="996"/>
    </row>
    <row r="14" spans="2:19" s="26" customFormat="1" ht="15" x14ac:dyDescent="0.25">
      <c r="B14" s="299" t="s">
        <v>25</v>
      </c>
      <c r="C14" s="596"/>
      <c r="D14" s="997">
        <v>10.199999999999999</v>
      </c>
      <c r="E14" s="714"/>
      <c r="F14" s="565"/>
      <c r="G14" s="997">
        <v>10.8</v>
      </c>
      <c r="H14" s="714"/>
      <c r="I14" s="565"/>
      <c r="J14" s="997">
        <v>5.0999999999999996</v>
      </c>
      <c r="K14" s="714"/>
      <c r="L14" s="565"/>
      <c r="M14" s="997">
        <v>21.7</v>
      </c>
      <c r="N14" s="714"/>
      <c r="O14" s="565"/>
      <c r="P14" s="997">
        <v>7.6</v>
      </c>
      <c r="Q14" s="714"/>
      <c r="R14" s="400"/>
      <c r="S14" s="997">
        <v>42</v>
      </c>
    </row>
    <row r="15" spans="2:19" s="26" customFormat="1" ht="14.25" x14ac:dyDescent="0.2">
      <c r="B15" s="288"/>
      <c r="C15" s="584"/>
      <c r="D15" s="809"/>
      <c r="E15" s="583"/>
      <c r="F15" s="584"/>
      <c r="G15" s="809"/>
      <c r="H15" s="583"/>
      <c r="I15" s="584"/>
      <c r="J15" s="809"/>
      <c r="K15" s="583"/>
      <c r="L15" s="584"/>
      <c r="M15" s="809"/>
      <c r="N15" s="583"/>
      <c r="O15" s="584"/>
      <c r="P15" s="809"/>
      <c r="Q15" s="583"/>
      <c r="R15" s="291"/>
      <c r="S15" s="809"/>
    </row>
    <row r="16" spans="2:19" s="26" customFormat="1" ht="14.25" x14ac:dyDescent="0.2">
      <c r="B16" s="292" t="s">
        <v>34</v>
      </c>
      <c r="C16" s="588"/>
      <c r="D16" s="809">
        <v>3.6</v>
      </c>
      <c r="E16" s="585"/>
      <c r="F16" s="588"/>
      <c r="G16" s="809">
        <v>-0.7</v>
      </c>
      <c r="H16" s="585"/>
      <c r="I16" s="588"/>
      <c r="J16" s="809">
        <v>4.0999999999999996</v>
      </c>
      <c r="K16" s="585"/>
      <c r="L16" s="588"/>
      <c r="M16" s="809">
        <v>-11.7</v>
      </c>
      <c r="N16" s="585"/>
      <c r="O16" s="588"/>
      <c r="P16" s="809">
        <v>4.2</v>
      </c>
      <c r="Q16" s="585"/>
      <c r="R16" s="294"/>
      <c r="S16" s="809">
        <v>0.4</v>
      </c>
    </row>
    <row r="17" spans="2:19" s="26" customFormat="1" ht="14.25" x14ac:dyDescent="0.2">
      <c r="B17" s="466" t="s">
        <v>302</v>
      </c>
      <c r="C17" s="296"/>
      <c r="D17" s="809">
        <v>-0.9</v>
      </c>
      <c r="E17" s="948"/>
      <c r="F17" s="296"/>
      <c r="G17" s="809">
        <v>0.1</v>
      </c>
      <c r="H17" s="295"/>
      <c r="I17" s="296"/>
      <c r="J17" s="809">
        <v>1.8</v>
      </c>
      <c r="K17" s="295"/>
      <c r="L17" s="296"/>
      <c r="M17" s="809">
        <v>-1</v>
      </c>
      <c r="N17" s="948"/>
      <c r="O17" s="577"/>
      <c r="P17" s="809">
        <v>-1</v>
      </c>
      <c r="Q17" s="948"/>
      <c r="R17" s="291"/>
      <c r="S17" s="809">
        <v>0</v>
      </c>
    </row>
    <row r="18" spans="2:19" s="26" customFormat="1" ht="14.25" x14ac:dyDescent="0.2">
      <c r="B18" s="288"/>
      <c r="C18" s="584"/>
      <c r="D18" s="809"/>
      <c r="E18" s="583"/>
      <c r="F18" s="584"/>
      <c r="G18" s="809"/>
      <c r="H18" s="583"/>
      <c r="I18" s="584"/>
      <c r="J18" s="809"/>
      <c r="K18" s="583"/>
      <c r="L18" s="584"/>
      <c r="M18" s="809"/>
      <c r="N18" s="583"/>
      <c r="O18" s="584"/>
      <c r="P18" s="809"/>
      <c r="Q18" s="583"/>
      <c r="R18" s="291"/>
      <c r="S18" s="809"/>
    </row>
    <row r="19" spans="2:19" s="26" customFormat="1" ht="15" x14ac:dyDescent="0.25">
      <c r="B19" s="299" t="s">
        <v>26</v>
      </c>
      <c r="C19" s="589" t="s">
        <v>1</v>
      </c>
      <c r="D19" s="997">
        <v>12.9</v>
      </c>
      <c r="E19" s="714"/>
      <c r="F19" s="589" t="s">
        <v>1</v>
      </c>
      <c r="G19" s="997">
        <v>10.199999999999999</v>
      </c>
      <c r="H19" s="714"/>
      <c r="I19" s="589" t="s">
        <v>1</v>
      </c>
      <c r="J19" s="997">
        <v>11</v>
      </c>
      <c r="K19" s="714"/>
      <c r="L19" s="589" t="s">
        <v>1</v>
      </c>
      <c r="M19" s="997">
        <v>9</v>
      </c>
      <c r="N19" s="714"/>
      <c r="O19" s="589" t="s">
        <v>1</v>
      </c>
      <c r="P19" s="997">
        <v>10.8</v>
      </c>
      <c r="Q19" s="714"/>
      <c r="R19" s="305" t="s">
        <v>1</v>
      </c>
      <c r="S19" s="997">
        <v>42.4</v>
      </c>
    </row>
    <row r="20" spans="2:19" s="26" customFormat="1" ht="14.25" x14ac:dyDescent="0.2">
      <c r="B20" s="288"/>
      <c r="C20" s="584"/>
      <c r="D20" s="809"/>
      <c r="E20" s="583"/>
      <c r="F20" s="584"/>
      <c r="G20" s="809"/>
      <c r="H20" s="583"/>
      <c r="I20" s="584"/>
      <c r="J20" s="809"/>
      <c r="K20" s="583"/>
      <c r="L20" s="584"/>
      <c r="M20" s="809"/>
      <c r="N20" s="583"/>
      <c r="O20" s="584"/>
      <c r="P20" s="809"/>
      <c r="Q20" s="583"/>
      <c r="R20" s="291"/>
      <c r="S20" s="809"/>
    </row>
    <row r="21" spans="2:19" s="27" customFormat="1" ht="15" x14ac:dyDescent="0.25">
      <c r="B21" s="284" t="s">
        <v>76</v>
      </c>
      <c r="C21" s="582"/>
      <c r="D21" s="998"/>
      <c r="E21" s="581"/>
      <c r="F21" s="582"/>
      <c r="G21" s="998"/>
      <c r="H21" s="581"/>
      <c r="I21" s="582"/>
      <c r="J21" s="998"/>
      <c r="K21" s="581"/>
      <c r="L21" s="582"/>
      <c r="M21" s="998"/>
      <c r="N21" s="581"/>
      <c r="O21" s="582"/>
      <c r="P21" s="998"/>
      <c r="Q21" s="581"/>
      <c r="R21" s="306"/>
      <c r="S21" s="998"/>
    </row>
    <row r="22" spans="2:19" s="26" customFormat="1" ht="14.25" x14ac:dyDescent="0.2">
      <c r="B22" s="288"/>
      <c r="C22" s="584"/>
      <c r="D22" s="809"/>
      <c r="E22" s="583"/>
      <c r="F22" s="584"/>
      <c r="G22" s="809"/>
      <c r="H22" s="583"/>
      <c r="I22" s="584"/>
      <c r="J22" s="809"/>
      <c r="K22" s="583"/>
      <c r="L22" s="584"/>
      <c r="M22" s="809"/>
      <c r="N22" s="583"/>
      <c r="O22" s="584"/>
      <c r="P22" s="809"/>
      <c r="Q22" s="583"/>
      <c r="R22" s="291"/>
      <c r="S22" s="809"/>
    </row>
    <row r="23" spans="2:19" s="26" customFormat="1" ht="14.25" x14ac:dyDescent="0.2">
      <c r="B23" s="295" t="s">
        <v>146</v>
      </c>
      <c r="C23" s="296"/>
      <c r="D23" s="809">
        <v>2.1</v>
      </c>
      <c r="E23" s="295"/>
      <c r="F23" s="296"/>
      <c r="G23" s="809">
        <v>0.2</v>
      </c>
      <c r="H23" s="295"/>
      <c r="I23" s="296"/>
      <c r="J23" s="809">
        <v>17.2</v>
      </c>
      <c r="K23" s="295"/>
      <c r="L23" s="296"/>
      <c r="M23" s="809">
        <v>2.1</v>
      </c>
      <c r="N23" s="948"/>
      <c r="O23" s="577"/>
      <c r="P23" s="809">
        <v>0</v>
      </c>
      <c r="Q23" s="948"/>
      <c r="R23" s="291"/>
      <c r="S23" s="809">
        <v>2</v>
      </c>
    </row>
    <row r="24" spans="2:19" s="26" customFormat="1" ht="14.25" x14ac:dyDescent="0.2">
      <c r="B24" s="295" t="s">
        <v>36</v>
      </c>
      <c r="C24" s="296"/>
      <c r="D24" s="809">
        <v>2.7</v>
      </c>
      <c r="E24" s="295"/>
      <c r="F24" s="296"/>
      <c r="G24" s="809">
        <v>2.6</v>
      </c>
      <c r="H24" s="295"/>
      <c r="I24" s="296"/>
      <c r="J24" s="809">
        <v>2.5</v>
      </c>
      <c r="K24" s="295"/>
      <c r="L24" s="296"/>
      <c r="M24" s="809">
        <v>2.4</v>
      </c>
      <c r="N24" s="948"/>
      <c r="O24" s="577"/>
      <c r="P24" s="809">
        <v>2.5</v>
      </c>
      <c r="Q24" s="948"/>
      <c r="R24" s="291"/>
      <c r="S24" s="809">
        <v>10.3</v>
      </c>
    </row>
    <row r="25" spans="2:19" s="26" customFormat="1" ht="14.25" x14ac:dyDescent="0.2">
      <c r="B25" s="288"/>
      <c r="C25" s="584"/>
      <c r="D25" s="996"/>
      <c r="E25" s="583"/>
      <c r="F25" s="584"/>
      <c r="G25" s="996"/>
      <c r="H25" s="583"/>
      <c r="I25" s="584"/>
      <c r="J25" s="996"/>
      <c r="K25" s="583"/>
      <c r="L25" s="584"/>
      <c r="M25" s="996"/>
      <c r="N25" s="583"/>
      <c r="O25" s="584"/>
      <c r="P25" s="996"/>
      <c r="Q25" s="583"/>
      <c r="R25" s="303"/>
      <c r="S25" s="996"/>
    </row>
    <row r="26" spans="2:19" s="25" customFormat="1" ht="15" x14ac:dyDescent="0.25">
      <c r="B26" s="307" t="s">
        <v>77</v>
      </c>
      <c r="C26" s="591"/>
      <c r="D26" s="997">
        <v>4.8</v>
      </c>
      <c r="E26" s="590"/>
      <c r="F26" s="591"/>
      <c r="G26" s="997">
        <v>2.8</v>
      </c>
      <c r="H26" s="590"/>
      <c r="I26" s="591"/>
      <c r="J26" s="997">
        <v>19.7</v>
      </c>
      <c r="K26" s="590"/>
      <c r="L26" s="591"/>
      <c r="M26" s="997">
        <v>4.5</v>
      </c>
      <c r="N26" s="590"/>
      <c r="O26" s="591"/>
      <c r="P26" s="997">
        <v>2.5</v>
      </c>
      <c r="Q26" s="590"/>
      <c r="R26" s="309"/>
      <c r="S26" s="997">
        <v>12.3</v>
      </c>
    </row>
    <row r="27" spans="2:19" s="25" customFormat="1" ht="15" x14ac:dyDescent="0.25">
      <c r="B27" s="310"/>
      <c r="C27" s="593"/>
      <c r="D27" s="999"/>
      <c r="E27" s="592"/>
      <c r="F27" s="593"/>
      <c r="G27" s="999"/>
      <c r="H27" s="592"/>
      <c r="I27" s="593"/>
      <c r="J27" s="999"/>
      <c r="K27" s="592"/>
      <c r="L27" s="593"/>
      <c r="M27" s="999"/>
      <c r="N27" s="592"/>
      <c r="O27" s="593"/>
      <c r="P27" s="999"/>
      <c r="Q27" s="592"/>
      <c r="R27" s="312"/>
      <c r="S27" s="999"/>
    </row>
    <row r="28" spans="2:19" s="26" customFormat="1" ht="14.25" x14ac:dyDescent="0.2">
      <c r="B28" s="288"/>
      <c r="C28" s="584"/>
      <c r="D28" s="996"/>
      <c r="E28" s="583"/>
      <c r="F28" s="584"/>
      <c r="G28" s="996"/>
      <c r="H28" s="583"/>
      <c r="I28" s="584"/>
      <c r="J28" s="996"/>
      <c r="K28" s="583"/>
      <c r="L28" s="584"/>
      <c r="M28" s="996"/>
      <c r="N28" s="583"/>
      <c r="O28" s="584"/>
      <c r="P28" s="996"/>
      <c r="Q28" s="583"/>
      <c r="R28" s="303"/>
      <c r="S28" s="996"/>
    </row>
    <row r="29" spans="2:19" s="25" customFormat="1" ht="15.75" thickBot="1" x14ac:dyDescent="0.3">
      <c r="B29" s="590" t="s">
        <v>178</v>
      </c>
      <c r="C29" s="594" t="s">
        <v>1</v>
      </c>
      <c r="D29" s="1000">
        <v>8.1</v>
      </c>
      <c r="E29" s="590"/>
      <c r="F29" s="594" t="s">
        <v>1</v>
      </c>
      <c r="G29" s="1000">
        <v>7.4</v>
      </c>
      <c r="H29" s="590"/>
      <c r="I29" s="594" t="s">
        <v>1</v>
      </c>
      <c r="J29" s="1000">
        <v>-8.6999999999999993</v>
      </c>
      <c r="K29" s="590"/>
      <c r="L29" s="594" t="s">
        <v>1</v>
      </c>
      <c r="M29" s="1000">
        <v>4.5</v>
      </c>
      <c r="N29" s="590"/>
      <c r="O29" s="594" t="s">
        <v>1</v>
      </c>
      <c r="P29" s="1000">
        <v>8.3000000000000007</v>
      </c>
      <c r="Q29" s="590"/>
      <c r="R29" s="314" t="s">
        <v>1</v>
      </c>
      <c r="S29" s="1000">
        <v>30.1</v>
      </c>
    </row>
    <row r="30" spans="2:19" ht="14.25" x14ac:dyDescent="0.2">
      <c r="B30" s="288"/>
      <c r="C30" s="584"/>
      <c r="D30" s="810"/>
      <c r="E30" s="583"/>
      <c r="F30" s="584"/>
      <c r="G30" s="810"/>
      <c r="H30" s="583"/>
      <c r="I30" s="584"/>
      <c r="J30" s="522"/>
      <c r="K30" s="583"/>
      <c r="L30" s="584"/>
      <c r="M30" s="522"/>
      <c r="N30" s="583"/>
      <c r="O30" s="584"/>
      <c r="P30" s="522"/>
      <c r="Q30" s="583"/>
      <c r="R30" s="291"/>
      <c r="S30" s="522"/>
    </row>
    <row r="31" spans="2:19" ht="14.25" x14ac:dyDescent="0.2">
      <c r="B31" s="288"/>
      <c r="C31" s="584"/>
      <c r="D31" s="522"/>
      <c r="E31" s="583"/>
      <c r="F31" s="584"/>
      <c r="G31" s="522"/>
      <c r="H31" s="583"/>
      <c r="I31" s="584"/>
      <c r="J31" s="522"/>
      <c r="K31" s="583"/>
      <c r="L31" s="584"/>
      <c r="M31" s="522"/>
      <c r="N31" s="583"/>
      <c r="O31" s="584"/>
      <c r="P31" s="522"/>
      <c r="Q31" s="583"/>
      <c r="R31" s="291"/>
      <c r="S31" s="522"/>
    </row>
    <row r="32" spans="2:19" ht="14.25" x14ac:dyDescent="0.2">
      <c r="B32" s="316" t="s">
        <v>131</v>
      </c>
      <c r="C32" s="524"/>
      <c r="D32" s="1001">
        <v>0.16300000000000001</v>
      </c>
      <c r="E32" s="765"/>
      <c r="F32" s="524"/>
      <c r="G32" s="1001">
        <v>0.02</v>
      </c>
      <c r="H32" s="765"/>
      <c r="I32" s="524"/>
      <c r="J32" s="1001">
        <v>1.5640000000000001</v>
      </c>
      <c r="K32" s="765"/>
      <c r="L32" s="524"/>
      <c r="M32" s="1001">
        <v>0.23300000000000001</v>
      </c>
      <c r="N32" s="765"/>
      <c r="O32" s="524"/>
      <c r="P32" s="1001">
        <v>0</v>
      </c>
      <c r="Q32" s="765"/>
      <c r="R32" s="318"/>
      <c r="S32" s="1001">
        <v>4.7E-2</v>
      </c>
    </row>
    <row r="33" spans="2:19" ht="14.25" x14ac:dyDescent="0.2">
      <c r="B33" s="316" t="s">
        <v>136</v>
      </c>
      <c r="C33" s="524"/>
      <c r="D33" s="1001">
        <v>0.20899999999999999</v>
      </c>
      <c r="E33" s="765"/>
      <c r="F33" s="524"/>
      <c r="G33" s="1001">
        <v>0.255</v>
      </c>
      <c r="H33" s="765"/>
      <c r="I33" s="524"/>
      <c r="J33" s="1001">
        <v>0.22700000000000001</v>
      </c>
      <c r="K33" s="765"/>
      <c r="L33" s="524"/>
      <c r="M33" s="1001">
        <v>0.26700000000000002</v>
      </c>
      <c r="N33" s="765"/>
      <c r="O33" s="524"/>
      <c r="P33" s="1001">
        <v>0.23100000000000001</v>
      </c>
      <c r="Q33" s="765"/>
      <c r="R33" s="318"/>
      <c r="S33" s="1001">
        <v>0.24299999999999999</v>
      </c>
    </row>
    <row r="34" spans="2:19" ht="14.25" x14ac:dyDescent="0.2">
      <c r="B34" s="288"/>
      <c r="C34" s="525"/>
      <c r="D34" s="1002">
        <v>0.372</v>
      </c>
      <c r="E34" s="583"/>
      <c r="F34" s="525"/>
      <c r="G34" s="1002">
        <v>0.27500000000000002</v>
      </c>
      <c r="H34" s="583"/>
      <c r="I34" s="525"/>
      <c r="J34" s="1002">
        <v>1.7909999999999999</v>
      </c>
      <c r="K34" s="583"/>
      <c r="L34" s="525"/>
      <c r="M34" s="1002">
        <v>0.5</v>
      </c>
      <c r="N34" s="583"/>
      <c r="O34" s="525"/>
      <c r="P34" s="1002">
        <v>0.23100000000000001</v>
      </c>
      <c r="Q34" s="583"/>
      <c r="R34" s="320"/>
      <c r="S34" s="1002">
        <v>0.28999999999999998</v>
      </c>
    </row>
  </sheetData>
  <mergeCells count="2">
    <mergeCell ref="B1:S1"/>
    <mergeCell ref="B2:S2"/>
  </mergeCells>
  <phoneticPr fontId="16" type="noConversion"/>
  <pageMargins left="0.8" right="0.78" top="0.63" bottom="1" header="0.5" footer="0.5"/>
  <pageSetup scale="82" orientation="landscape" horizontalDpi="1200" verticalDpi="1200" r:id="rId1"/>
  <headerFooter alignWithMargins="0">
    <oddHeader>&amp;R&amp;G</oddHeader>
    <oddFooter>&amp;C&amp;9PAGE 10</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4"/>
  <sheetViews>
    <sheetView zoomScale="90" zoomScaleNormal="90" zoomScaleSheetLayoutView="90" workbookViewId="0">
      <selection activeCell="AB123" sqref="AB123"/>
    </sheetView>
  </sheetViews>
  <sheetFormatPr defaultRowHeight="12.75" x14ac:dyDescent="0.2"/>
  <cols>
    <col min="1" max="1" width="3.7109375" style="2" customWidth="1"/>
    <col min="2" max="2" width="6.85546875" style="2" customWidth="1"/>
    <col min="3" max="3" width="48" style="2" customWidth="1"/>
    <col min="4" max="4" width="2.28515625" style="2" customWidth="1"/>
    <col min="5" max="5" width="10.85546875" style="2" customWidth="1"/>
    <col min="6" max="6" width="4.85546875" style="2" customWidth="1"/>
    <col min="7" max="7" width="2.28515625" style="2" customWidth="1"/>
    <col min="8" max="8" width="10.85546875" style="2" customWidth="1"/>
    <col min="9" max="9" width="4.85546875" style="2" customWidth="1"/>
    <col min="10" max="10" width="2.28515625" style="2" customWidth="1"/>
    <col min="11" max="11" width="10.85546875" style="2" customWidth="1"/>
    <col min="12" max="12" width="4.7109375" style="2" customWidth="1"/>
    <col min="13" max="13" width="2.28515625" style="2" customWidth="1"/>
    <col min="14" max="14" width="10.85546875" style="2" customWidth="1"/>
    <col min="15" max="15" width="4.7109375" style="2" customWidth="1"/>
    <col min="16" max="16" width="2.140625" style="2" customWidth="1"/>
    <col min="17" max="17" width="10.7109375" style="2" customWidth="1"/>
    <col min="18" max="18" width="4.7109375" style="7" customWidth="1"/>
    <col min="19" max="19" width="2.140625" style="8" customWidth="1"/>
    <col min="20" max="20" width="10.7109375" style="8" customWidth="1"/>
    <col min="21" max="21" width="4.85546875" style="8" customWidth="1"/>
    <col min="22" max="22" width="2.140625" style="8" customWidth="1"/>
    <col min="23" max="23" width="10.7109375" style="8" customWidth="1"/>
    <col min="24" max="24" width="4.85546875" style="8" customWidth="1"/>
    <col min="25" max="25" width="2" style="8" customWidth="1"/>
    <col min="26" max="26" width="10.7109375" style="53" customWidth="1"/>
    <col min="27" max="16384" width="9.140625" style="2"/>
  </cols>
  <sheetData>
    <row r="1" spans="2:26" ht="16.5" customHeight="1" x14ac:dyDescent="0.25">
      <c r="B1" s="1023" t="s">
        <v>363</v>
      </c>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row>
    <row r="2" spans="2:26" ht="16.5" customHeight="1" x14ac:dyDescent="0.25">
      <c r="B2" s="1023" t="s">
        <v>226</v>
      </c>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row>
    <row r="3" spans="2:26" ht="12.75" customHeight="1" x14ac:dyDescent="0.25">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row>
    <row r="4" spans="2:26" ht="12.75" customHeight="1" x14ac:dyDescent="0.25">
      <c r="B4" s="823"/>
      <c r="C4" s="823"/>
      <c r="D4" s="823"/>
      <c r="E4" s="823"/>
      <c r="F4" s="823"/>
      <c r="G4" s="823"/>
      <c r="H4" s="823"/>
      <c r="I4" s="823"/>
      <c r="J4" s="823"/>
      <c r="K4" s="823"/>
      <c r="L4" s="823"/>
      <c r="M4" s="823"/>
      <c r="N4" s="823"/>
      <c r="O4" s="823"/>
      <c r="P4" s="823"/>
      <c r="Q4" s="823"/>
      <c r="R4" s="992"/>
      <c r="S4" s="992"/>
      <c r="T4" s="992"/>
      <c r="U4" s="992"/>
      <c r="V4" s="992"/>
      <c r="W4" s="992"/>
      <c r="X4" s="992"/>
      <c r="Y4" s="992"/>
      <c r="Z4" s="823"/>
    </row>
    <row r="5" spans="2:26" ht="12.75" customHeight="1" x14ac:dyDescent="0.2"/>
    <row r="6" spans="2:26" s="3" customFormat="1" ht="15" x14ac:dyDescent="0.25">
      <c r="B6" s="251"/>
      <c r="C6" s="251"/>
      <c r="D6" s="574"/>
      <c r="E6" s="869" t="s">
        <v>123</v>
      </c>
      <c r="F6" s="574"/>
      <c r="G6" s="251"/>
      <c r="H6" s="624" t="s">
        <v>122</v>
      </c>
      <c r="I6" s="251"/>
      <c r="J6" s="574"/>
      <c r="K6" s="573" t="s">
        <v>121</v>
      </c>
      <c r="L6" s="574"/>
      <c r="M6" s="486"/>
      <c r="N6" s="573" t="s">
        <v>79</v>
      </c>
      <c r="O6" s="486"/>
      <c r="P6" s="486"/>
      <c r="Q6" s="573" t="s">
        <v>123</v>
      </c>
      <c r="R6" s="967"/>
      <c r="S6" s="962"/>
      <c r="T6" s="962" t="s">
        <v>400</v>
      </c>
      <c r="U6" s="962"/>
      <c r="V6" s="962"/>
      <c r="W6" s="962" t="s">
        <v>400</v>
      </c>
      <c r="X6" s="962"/>
      <c r="Y6" s="1014"/>
      <c r="Z6" s="182" t="s">
        <v>78</v>
      </c>
    </row>
    <row r="7" spans="2:26" s="3" customFormat="1" ht="15" customHeight="1" x14ac:dyDescent="0.25">
      <c r="B7" s="364" t="s">
        <v>227</v>
      </c>
      <c r="C7" s="251"/>
      <c r="D7" s="575"/>
      <c r="E7" s="485">
        <v>2013</v>
      </c>
      <c r="F7" s="574"/>
      <c r="G7" s="252"/>
      <c r="H7" s="485">
        <v>2013</v>
      </c>
      <c r="I7" s="251"/>
      <c r="J7" s="575"/>
      <c r="K7" s="485">
        <v>2013</v>
      </c>
      <c r="L7" s="574"/>
      <c r="M7" s="487"/>
      <c r="N7" s="485">
        <v>2012</v>
      </c>
      <c r="O7" s="486"/>
      <c r="P7" s="487"/>
      <c r="Q7" s="485">
        <v>2012</v>
      </c>
      <c r="R7" s="967"/>
      <c r="S7" s="963"/>
      <c r="T7" s="963">
        <v>2013</v>
      </c>
      <c r="U7" s="962"/>
      <c r="V7" s="963"/>
      <c r="W7" s="963">
        <v>2012</v>
      </c>
      <c r="X7" s="962"/>
      <c r="Y7" s="993"/>
      <c r="Z7" s="485">
        <v>2012</v>
      </c>
    </row>
    <row r="8" spans="2:26" ht="9" customHeight="1" x14ac:dyDescent="0.2">
      <c r="B8" s="253"/>
      <c r="C8" s="253"/>
      <c r="D8" s="577"/>
      <c r="E8" s="577"/>
      <c r="F8" s="576"/>
      <c r="G8" s="254"/>
      <c r="H8" s="254"/>
      <c r="I8" s="253"/>
      <c r="J8" s="577"/>
      <c r="K8" s="577"/>
      <c r="L8" s="576"/>
      <c r="M8" s="489"/>
      <c r="N8" s="489"/>
      <c r="O8" s="488"/>
      <c r="P8" s="489"/>
      <c r="Q8" s="489"/>
      <c r="R8" s="275"/>
      <c r="S8" s="276"/>
      <c r="T8" s="276"/>
      <c r="U8" s="276"/>
      <c r="V8" s="276"/>
      <c r="W8" s="276"/>
      <c r="X8" s="276"/>
      <c r="Y8" s="276"/>
      <c r="Z8" s="255"/>
    </row>
    <row r="9" spans="2:26" ht="6.75" customHeight="1" x14ac:dyDescent="0.2">
      <c r="B9" s="253"/>
      <c r="C9" s="253"/>
      <c r="D9" s="491"/>
      <c r="E9" s="502"/>
      <c r="F9" s="576"/>
      <c r="G9" s="262"/>
      <c r="H9" s="263"/>
      <c r="I9" s="253"/>
      <c r="J9" s="491"/>
      <c r="K9" s="502"/>
      <c r="L9" s="576"/>
      <c r="M9" s="491"/>
      <c r="N9" s="502"/>
      <c r="O9" s="488"/>
      <c r="P9" s="491"/>
      <c r="Q9" s="502"/>
      <c r="R9" s="275"/>
      <c r="S9" s="965"/>
      <c r="T9" s="268"/>
      <c r="U9" s="276"/>
      <c r="V9" s="965"/>
      <c r="W9" s="268"/>
      <c r="X9" s="276"/>
      <c r="Y9" s="965"/>
      <c r="Z9" s="264"/>
    </row>
    <row r="10" spans="2:26" ht="15" customHeight="1" x14ac:dyDescent="0.2">
      <c r="B10" s="948" t="s">
        <v>428</v>
      </c>
      <c r="C10" s="253"/>
      <c r="D10" s="31" t="s">
        <v>1</v>
      </c>
      <c r="E10" s="788">
        <v>33.1</v>
      </c>
      <c r="F10" s="576"/>
      <c r="G10" s="31" t="s">
        <v>1</v>
      </c>
      <c r="H10" s="788">
        <v>70.5</v>
      </c>
      <c r="I10" s="253"/>
      <c r="J10" s="31" t="s">
        <v>1</v>
      </c>
      <c r="K10" s="502">
        <v>7</v>
      </c>
      <c r="L10" s="576"/>
      <c r="M10" s="31" t="s">
        <v>1</v>
      </c>
      <c r="N10" s="502">
        <v>7.4</v>
      </c>
      <c r="O10" s="488"/>
      <c r="P10" s="31" t="s">
        <v>1</v>
      </c>
      <c r="Q10" s="502">
        <v>125.7</v>
      </c>
      <c r="R10" s="275"/>
      <c r="S10" s="31" t="s">
        <v>1</v>
      </c>
      <c r="T10" s="268">
        <v>110.6</v>
      </c>
      <c r="U10" s="965"/>
      <c r="V10" s="31" t="s">
        <v>1</v>
      </c>
      <c r="W10" s="268">
        <v>185.9</v>
      </c>
      <c r="X10" s="965"/>
      <c r="Y10" s="31" t="s">
        <v>1</v>
      </c>
      <c r="Z10" s="264">
        <v>193.3</v>
      </c>
    </row>
    <row r="11" spans="2:26" ht="9" customHeight="1" x14ac:dyDescent="0.25">
      <c r="B11" s="253"/>
      <c r="C11" s="265"/>
      <c r="D11" s="577"/>
      <c r="E11" s="788"/>
      <c r="F11" s="492"/>
      <c r="G11" s="254"/>
      <c r="H11" s="788"/>
      <c r="I11" s="265"/>
      <c r="J11" s="577"/>
      <c r="K11" s="502"/>
      <c r="L11" s="492"/>
      <c r="M11" s="489"/>
      <c r="N11" s="502"/>
      <c r="O11" s="492"/>
      <c r="P11" s="489"/>
      <c r="Q11" s="502"/>
      <c r="R11" s="1015"/>
      <c r="S11" s="276"/>
      <c r="T11" s="268"/>
      <c r="U11" s="276"/>
      <c r="V11" s="276"/>
      <c r="W11" s="268"/>
      <c r="X11" s="276"/>
      <c r="Y11" s="276"/>
      <c r="Z11" s="264"/>
    </row>
    <row r="12" spans="2:26" ht="15" customHeight="1" x14ac:dyDescent="0.2">
      <c r="B12" s="948" t="s">
        <v>429</v>
      </c>
      <c r="C12" s="253"/>
      <c r="D12" s="491"/>
      <c r="E12" s="788">
        <v>23.2</v>
      </c>
      <c r="F12" s="576"/>
      <c r="G12" s="262"/>
      <c r="H12" s="788">
        <v>63.1</v>
      </c>
      <c r="I12" s="253"/>
      <c r="J12" s="491"/>
      <c r="K12" s="502">
        <v>220.3</v>
      </c>
      <c r="L12" s="576"/>
      <c r="M12" s="491"/>
      <c r="N12" s="502">
        <v>-76.2</v>
      </c>
      <c r="O12" s="488"/>
      <c r="P12" s="491"/>
      <c r="Q12" s="502">
        <v>-34.1</v>
      </c>
      <c r="R12" s="275"/>
      <c r="S12" s="965"/>
      <c r="T12" s="268">
        <v>306.60000000000002</v>
      </c>
      <c r="U12" s="965"/>
      <c r="V12" s="965"/>
      <c r="W12" s="268">
        <v>-43.8</v>
      </c>
      <c r="X12" s="965"/>
      <c r="Y12" s="965"/>
      <c r="Z12" s="264">
        <v>-120</v>
      </c>
    </row>
    <row r="13" spans="2:26" ht="9" customHeight="1" x14ac:dyDescent="0.25">
      <c r="B13" s="253"/>
      <c r="C13" s="265"/>
      <c r="D13" s="577"/>
      <c r="E13" s="788"/>
      <c r="F13" s="492"/>
      <c r="G13" s="254"/>
      <c r="H13" s="788"/>
      <c r="I13" s="265"/>
      <c r="J13" s="577"/>
      <c r="K13" s="502"/>
      <c r="L13" s="492"/>
      <c r="M13" s="489"/>
      <c r="N13" s="502"/>
      <c r="O13" s="492"/>
      <c r="P13" s="489"/>
      <c r="Q13" s="502"/>
      <c r="R13" s="1015"/>
      <c r="S13" s="276"/>
      <c r="T13" s="268"/>
      <c r="U13" s="276"/>
      <c r="V13" s="276"/>
      <c r="W13" s="268"/>
      <c r="X13" s="276"/>
      <c r="Y13" s="276"/>
      <c r="Z13" s="264"/>
    </row>
    <row r="14" spans="2:26" ht="15" customHeight="1" x14ac:dyDescent="0.2">
      <c r="B14" s="253" t="s">
        <v>484</v>
      </c>
      <c r="C14" s="253"/>
      <c r="D14" s="490"/>
      <c r="E14" s="789">
        <v>182.5</v>
      </c>
      <c r="F14" s="576"/>
      <c r="G14" s="258"/>
      <c r="H14" s="789">
        <v>-226.4</v>
      </c>
      <c r="I14" s="253"/>
      <c r="J14" s="490"/>
      <c r="K14" s="501">
        <v>-6.2</v>
      </c>
      <c r="L14" s="576"/>
      <c r="M14" s="490"/>
      <c r="N14" s="501">
        <v>-43.9</v>
      </c>
      <c r="O14" s="488"/>
      <c r="P14" s="490"/>
      <c r="Q14" s="501">
        <v>-11.7</v>
      </c>
      <c r="R14" s="275"/>
      <c r="S14" s="964"/>
      <c r="T14" s="802">
        <v>-50.1</v>
      </c>
      <c r="U14" s="965"/>
      <c r="V14" s="964"/>
      <c r="W14" s="802">
        <v>-41.7</v>
      </c>
      <c r="X14" s="965"/>
      <c r="Y14" s="964"/>
      <c r="Z14" s="260">
        <v>-85.6</v>
      </c>
    </row>
    <row r="15" spans="2:26" ht="9" customHeight="1" x14ac:dyDescent="0.2">
      <c r="B15" s="253"/>
      <c r="C15" s="253"/>
      <c r="D15" s="577"/>
      <c r="E15" s="790"/>
      <c r="F15" s="576"/>
      <c r="G15" s="254"/>
      <c r="H15" s="790"/>
      <c r="I15" s="253"/>
      <c r="J15" s="577"/>
      <c r="K15" s="499"/>
      <c r="L15" s="576"/>
      <c r="M15" s="489"/>
      <c r="N15" s="499"/>
      <c r="O15" s="488"/>
      <c r="P15" s="489"/>
      <c r="Q15" s="499"/>
      <c r="R15" s="275"/>
      <c r="S15" s="276"/>
      <c r="T15" s="266"/>
      <c r="U15" s="276"/>
      <c r="V15" s="276"/>
      <c r="W15" s="266"/>
      <c r="X15" s="276"/>
      <c r="Y15" s="276"/>
      <c r="Z15" s="255"/>
    </row>
    <row r="16" spans="2:26" ht="15" customHeight="1" x14ac:dyDescent="0.25">
      <c r="B16" s="492" t="s">
        <v>485</v>
      </c>
      <c r="C16" s="253"/>
      <c r="D16" s="575"/>
      <c r="E16" s="791">
        <v>238.8</v>
      </c>
      <c r="F16" s="576"/>
      <c r="G16" s="252"/>
      <c r="H16" s="791">
        <v>-92.8</v>
      </c>
      <c r="I16" s="265"/>
      <c r="J16" s="575"/>
      <c r="K16" s="401">
        <v>221.1</v>
      </c>
      <c r="L16" s="492"/>
      <c r="M16" s="487"/>
      <c r="N16" s="401">
        <v>-112.7</v>
      </c>
      <c r="O16" s="492"/>
      <c r="P16" s="487"/>
      <c r="Q16" s="401">
        <v>79.900000000000006</v>
      </c>
      <c r="R16" s="1015"/>
      <c r="S16" s="993"/>
      <c r="T16" s="994">
        <v>367.1</v>
      </c>
      <c r="U16" s="966"/>
      <c r="V16" s="993"/>
      <c r="W16" s="994">
        <v>100.4</v>
      </c>
      <c r="X16" s="966"/>
      <c r="Y16" s="993"/>
      <c r="Z16" s="401">
        <v>-12.3</v>
      </c>
    </row>
    <row r="17" spans="2:26" ht="6.75" customHeight="1" x14ac:dyDescent="0.25">
      <c r="B17" s="253"/>
      <c r="C17" s="265"/>
      <c r="D17" s="491"/>
      <c r="E17" s="788"/>
      <c r="F17" s="492"/>
      <c r="G17" s="262"/>
      <c r="H17" s="788"/>
      <c r="I17" s="265"/>
      <c r="J17" s="491"/>
      <c r="K17" s="502"/>
      <c r="L17" s="492"/>
      <c r="M17" s="491"/>
      <c r="N17" s="502"/>
      <c r="O17" s="492"/>
      <c r="P17" s="491"/>
      <c r="Q17" s="502"/>
      <c r="R17" s="1015"/>
      <c r="S17" s="965"/>
      <c r="T17" s="268"/>
      <c r="U17" s="276"/>
      <c r="V17" s="965"/>
      <c r="W17" s="268"/>
      <c r="X17" s="276"/>
      <c r="Y17" s="965"/>
      <c r="Z17" s="255"/>
    </row>
    <row r="18" spans="2:26" ht="15" customHeight="1" x14ac:dyDescent="0.2">
      <c r="B18" s="253" t="s">
        <v>207</v>
      </c>
      <c r="C18" s="253"/>
      <c r="D18" s="491"/>
      <c r="E18" s="788">
        <v>413.6</v>
      </c>
      <c r="F18" s="576"/>
      <c r="G18" s="262"/>
      <c r="H18" s="788">
        <v>507.6</v>
      </c>
      <c r="I18" s="253"/>
      <c r="J18" s="491"/>
      <c r="K18" s="502">
        <v>295.8</v>
      </c>
      <c r="L18" s="576"/>
      <c r="M18" s="491"/>
      <c r="N18" s="502">
        <v>412.4</v>
      </c>
      <c r="O18" s="488"/>
      <c r="P18" s="491"/>
      <c r="Q18" s="502">
        <v>328.1</v>
      </c>
      <c r="R18" s="275"/>
      <c r="S18" s="965"/>
      <c r="T18" s="268">
        <v>295.8</v>
      </c>
      <c r="U18" s="276"/>
      <c r="V18" s="965"/>
      <c r="W18" s="268">
        <v>311.8</v>
      </c>
      <c r="X18" s="276"/>
      <c r="Y18" s="965"/>
      <c r="Z18" s="264">
        <v>311.8</v>
      </c>
    </row>
    <row r="19" spans="2:26" ht="6.75" customHeight="1" x14ac:dyDescent="0.2">
      <c r="B19" s="253"/>
      <c r="C19" s="253"/>
      <c r="D19" s="577"/>
      <c r="E19" s="790"/>
      <c r="F19" s="576"/>
      <c r="G19" s="254"/>
      <c r="H19" s="790"/>
      <c r="I19" s="253"/>
      <c r="J19" s="577"/>
      <c r="K19" s="499"/>
      <c r="L19" s="576"/>
      <c r="M19" s="489"/>
      <c r="N19" s="499"/>
      <c r="O19" s="488"/>
      <c r="P19" s="489"/>
      <c r="Q19" s="499"/>
      <c r="R19" s="275"/>
      <c r="S19" s="276"/>
      <c r="T19" s="266"/>
      <c r="U19" s="276"/>
      <c r="V19" s="276"/>
      <c r="W19" s="266"/>
      <c r="X19" s="276"/>
      <c r="Y19" s="276"/>
      <c r="Z19" s="255"/>
    </row>
    <row r="20" spans="2:26" ht="15" customHeight="1" x14ac:dyDescent="0.2">
      <c r="B20" s="253" t="s">
        <v>197</v>
      </c>
      <c r="C20" s="253"/>
      <c r="D20" s="490"/>
      <c r="E20" s="792">
        <v>11.3</v>
      </c>
      <c r="F20" s="576"/>
      <c r="G20" s="258"/>
      <c r="H20" s="792">
        <v>-1.2</v>
      </c>
      <c r="I20" s="253"/>
      <c r="J20" s="490"/>
      <c r="K20" s="500">
        <v>-9.3000000000000007</v>
      </c>
      <c r="L20" s="576"/>
      <c r="M20" s="490"/>
      <c r="N20" s="500">
        <v>-3.9</v>
      </c>
      <c r="O20" s="488"/>
      <c r="P20" s="490"/>
      <c r="Q20" s="500">
        <v>4.4000000000000004</v>
      </c>
      <c r="R20" s="275"/>
      <c r="S20" s="964"/>
      <c r="T20" s="345">
        <v>0.8</v>
      </c>
      <c r="U20" s="276"/>
      <c r="V20" s="964"/>
      <c r="W20" s="345">
        <v>0.2</v>
      </c>
      <c r="X20" s="276"/>
      <c r="Y20" s="964"/>
      <c r="Z20" s="261">
        <v>-3.7</v>
      </c>
    </row>
    <row r="21" spans="2:26" ht="9.75" customHeight="1" x14ac:dyDescent="0.2">
      <c r="B21" s="253"/>
      <c r="C21" s="253"/>
      <c r="D21" s="491"/>
      <c r="E21" s="788"/>
      <c r="F21" s="576"/>
      <c r="G21" s="262"/>
      <c r="H21" s="788"/>
      <c r="I21" s="253"/>
      <c r="J21" s="491"/>
      <c r="K21" s="502"/>
      <c r="L21" s="576"/>
      <c r="M21" s="491"/>
      <c r="N21" s="502"/>
      <c r="O21" s="488"/>
      <c r="P21" s="491"/>
      <c r="Q21" s="502"/>
      <c r="R21" s="275"/>
      <c r="S21" s="965"/>
      <c r="T21" s="268"/>
      <c r="U21" s="965"/>
      <c r="V21" s="965"/>
      <c r="W21" s="268"/>
      <c r="X21" s="965"/>
      <c r="Y21" s="965"/>
      <c r="Z21" s="255"/>
    </row>
    <row r="22" spans="2:26" ht="15" customHeight="1" thickBot="1" x14ac:dyDescent="0.3">
      <c r="B22" s="265" t="s">
        <v>198</v>
      </c>
      <c r="C22" s="253"/>
      <c r="D22" s="395" t="s">
        <v>1</v>
      </c>
      <c r="E22" s="793">
        <v>663.7</v>
      </c>
      <c r="F22" s="576"/>
      <c r="G22" s="395" t="s">
        <v>1</v>
      </c>
      <c r="H22" s="793">
        <v>413.6</v>
      </c>
      <c r="I22" s="265"/>
      <c r="J22" s="395" t="s">
        <v>1</v>
      </c>
      <c r="K22" s="395">
        <v>507.6</v>
      </c>
      <c r="L22" s="492"/>
      <c r="M22" s="395" t="s">
        <v>1</v>
      </c>
      <c r="N22" s="395">
        <v>295.8</v>
      </c>
      <c r="O22" s="492"/>
      <c r="P22" s="395" t="s">
        <v>1</v>
      </c>
      <c r="Q22" s="395">
        <v>412.4</v>
      </c>
      <c r="R22" s="1015"/>
      <c r="S22" s="796" t="s">
        <v>1</v>
      </c>
      <c r="T22" s="796">
        <v>663.7</v>
      </c>
      <c r="U22" s="967"/>
      <c r="V22" s="796" t="s">
        <v>1</v>
      </c>
      <c r="W22" s="796">
        <v>412.4</v>
      </c>
      <c r="X22" s="967"/>
      <c r="Y22" s="796" t="s">
        <v>1</v>
      </c>
      <c r="Z22" s="395">
        <v>295.8</v>
      </c>
    </row>
    <row r="23" spans="2:26" ht="8.25" customHeight="1" x14ac:dyDescent="0.2">
      <c r="G23" s="4"/>
      <c r="H23" s="8"/>
      <c r="I23" s="7"/>
      <c r="J23" s="7"/>
      <c r="K23" s="7"/>
      <c r="L23" s="7"/>
      <c r="M23" s="4"/>
      <c r="N23" s="8"/>
      <c r="O23" s="7"/>
      <c r="P23" s="7"/>
      <c r="Q23" s="7"/>
    </row>
    <row r="24" spans="2:26" x14ac:dyDescent="0.2">
      <c r="H24" s="4"/>
      <c r="N24" s="4"/>
    </row>
  </sheetData>
  <mergeCells count="3">
    <mergeCell ref="B3:Z3"/>
    <mergeCell ref="B1:Z1"/>
    <mergeCell ref="B2:Z2"/>
  </mergeCells>
  <phoneticPr fontId="16" type="noConversion"/>
  <printOptions horizontalCentered="1"/>
  <pageMargins left="0.62" right="0.67" top="0.6" bottom="1.05" header="0.5" footer="0.5"/>
  <pageSetup scale="65" orientation="landscape" horizontalDpi="1200" verticalDpi="1200" r:id="rId1"/>
  <headerFooter alignWithMargins="0">
    <oddHeader>&amp;R&amp;G</oddHeader>
    <oddFooter>&amp;C&amp;12PAGE 11</oddFooter>
  </headerFooter>
  <legacyDrawingHF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4"/>
    <pageSetUpPr fitToPage="1"/>
  </sheetPr>
  <dimension ref="A1:AQ58"/>
  <sheetViews>
    <sheetView view="pageBreakPreview" zoomScale="60" workbookViewId="0">
      <selection activeCell="V37" sqref="V37"/>
    </sheetView>
  </sheetViews>
  <sheetFormatPr defaultRowHeight="12.75" x14ac:dyDescent="0.2"/>
  <cols>
    <col min="1" max="1" width="23.42578125" style="10" customWidth="1"/>
    <col min="2" max="2" width="1.5703125" style="10" customWidth="1"/>
    <col min="3" max="3" width="9.7109375" style="10" customWidth="1"/>
    <col min="4" max="4" width="1.28515625" style="10" customWidth="1"/>
    <col min="5" max="5" width="9.42578125" style="10" customWidth="1"/>
    <col min="6" max="6" width="1.28515625" style="10" customWidth="1"/>
    <col min="7" max="7" width="9.7109375" style="10" customWidth="1"/>
    <col min="8" max="8" width="1.28515625" style="10" customWidth="1"/>
    <col min="9" max="9" width="10" style="10" customWidth="1"/>
    <col min="10" max="10" width="1.28515625" style="10" customWidth="1"/>
    <col min="11" max="11" width="9.7109375" style="10" customWidth="1"/>
    <col min="12" max="12" width="1.28515625" style="10" customWidth="1"/>
    <col min="13" max="13" width="9.7109375" style="10" customWidth="1"/>
    <col min="14" max="14" width="1.28515625" style="10" customWidth="1"/>
    <col min="15" max="15" width="9.7109375" style="10" customWidth="1"/>
    <col min="16" max="16" width="9.140625" style="10"/>
    <col min="17" max="17" width="9.7109375" style="10" customWidth="1"/>
    <col min="18" max="18" width="2.85546875" style="10" customWidth="1"/>
    <col min="19" max="20" width="9.7109375" style="10" customWidth="1"/>
    <col min="21" max="21" width="12.7109375" style="10" customWidth="1"/>
    <col min="22" max="22" width="10" style="10" customWidth="1"/>
    <col min="23" max="23" width="9.7109375" style="10" customWidth="1"/>
    <col min="24" max="24" width="1.28515625" style="10" customWidth="1"/>
    <col min="25" max="25" width="9.7109375" style="10" customWidth="1"/>
    <col min="26" max="26" width="1.28515625" style="10" customWidth="1"/>
    <col min="27" max="27" width="9.7109375" style="10" customWidth="1"/>
    <col min="28" max="28" width="1.28515625" style="10" customWidth="1"/>
    <col min="29" max="29" width="9.7109375" style="10" customWidth="1"/>
    <col min="30" max="30" width="1.28515625" style="10" customWidth="1"/>
    <col min="31" max="31" width="9.7109375" style="10" customWidth="1"/>
    <col min="32" max="32" width="1.28515625" style="10" customWidth="1"/>
    <col min="33" max="33" width="9.7109375" style="10" customWidth="1"/>
    <col min="34" max="34" width="1.28515625" style="10" customWidth="1"/>
    <col min="35" max="36" width="9.7109375" style="10" customWidth="1"/>
    <col min="37" max="16384" width="9.140625" style="10"/>
  </cols>
  <sheetData>
    <row r="1" spans="1:36" ht="12.75" customHeight="1" x14ac:dyDescent="0.25">
      <c r="A1" s="171"/>
      <c r="B1" s="171"/>
      <c r="C1" s="171"/>
      <c r="D1" s="171"/>
      <c r="E1" s="171"/>
      <c r="F1" s="171"/>
      <c r="G1" s="172"/>
      <c r="H1" s="171"/>
      <c r="I1" s="176"/>
      <c r="J1" s="171"/>
      <c r="K1" s="176"/>
      <c r="L1" s="171"/>
      <c r="M1" s="176"/>
      <c r="N1" s="171"/>
      <c r="O1" s="176"/>
      <c r="P1" s="176"/>
      <c r="Q1" s="176"/>
      <c r="R1" s="176"/>
      <c r="S1" s="176"/>
      <c r="T1" s="171"/>
      <c r="U1" s="171"/>
      <c r="V1" s="176"/>
      <c r="W1" s="176"/>
      <c r="X1" s="171"/>
      <c r="Y1" s="176"/>
      <c r="Z1" s="171"/>
      <c r="AA1" s="176"/>
      <c r="AB1" s="171"/>
      <c r="AC1" s="176"/>
      <c r="AD1" s="171"/>
      <c r="AE1" s="176"/>
      <c r="AF1" s="171"/>
      <c r="AG1" s="176"/>
      <c r="AH1" s="171"/>
      <c r="AI1" s="176"/>
    </row>
    <row r="2" spans="1:36" ht="12.75" customHeight="1" x14ac:dyDescent="0.25">
      <c r="A2" s="177"/>
      <c r="B2" s="177"/>
      <c r="C2" s="177"/>
      <c r="D2" s="177"/>
      <c r="E2" s="177"/>
      <c r="F2" s="177"/>
      <c r="G2" s="177"/>
      <c r="H2" s="177"/>
      <c r="I2" s="177"/>
      <c r="J2" s="177"/>
      <c r="K2" s="177"/>
      <c r="L2" s="177"/>
      <c r="M2" s="178"/>
      <c r="N2" s="178"/>
      <c r="O2" s="178"/>
      <c r="P2" s="177"/>
      <c r="Q2" s="177"/>
      <c r="R2" s="177"/>
      <c r="S2" s="177"/>
      <c r="T2" s="176"/>
      <c r="U2" s="176"/>
      <c r="V2" s="176"/>
      <c r="W2" s="176"/>
      <c r="X2" s="177"/>
      <c r="Y2" s="177"/>
      <c r="Z2" s="177"/>
      <c r="AA2" s="177"/>
      <c r="AB2" s="177"/>
      <c r="AC2" s="176"/>
      <c r="AD2" s="177"/>
      <c r="AE2" s="176"/>
      <c r="AF2" s="177"/>
      <c r="AG2" s="176"/>
      <c r="AH2" s="177"/>
      <c r="AI2" s="176"/>
    </row>
    <row r="3" spans="1:36" ht="15" x14ac:dyDescent="0.25">
      <c r="A3" s="176"/>
      <c r="B3" s="176"/>
      <c r="C3" s="176"/>
      <c r="D3" s="179"/>
      <c r="E3" s="180" t="s">
        <v>79</v>
      </c>
      <c r="F3" s="179"/>
      <c r="G3" s="176"/>
      <c r="H3" s="180"/>
      <c r="I3" s="176"/>
      <c r="J3" s="180"/>
      <c r="K3" s="180" t="s">
        <v>123</v>
      </c>
      <c r="L3" s="179"/>
      <c r="M3" s="180"/>
      <c r="N3" s="180"/>
      <c r="O3" s="176"/>
      <c r="P3" s="180" t="s">
        <v>122</v>
      </c>
      <c r="Q3" s="176"/>
      <c r="R3" s="176"/>
      <c r="S3" s="181"/>
      <c r="T3" s="179" t="s">
        <v>121</v>
      </c>
      <c r="U3" s="179"/>
      <c r="V3" s="176"/>
      <c r="W3" s="180" t="s">
        <v>79</v>
      </c>
      <c r="X3" s="179"/>
      <c r="Y3" s="176"/>
      <c r="Z3" s="176"/>
      <c r="AA3" s="176"/>
      <c r="AB3" s="176"/>
      <c r="AC3" s="182" t="s">
        <v>78</v>
      </c>
      <c r="AD3" s="176"/>
      <c r="AE3" s="176"/>
      <c r="AF3" s="176"/>
      <c r="AG3" s="176"/>
      <c r="AH3" s="176"/>
      <c r="AI3" s="182" t="s">
        <v>78</v>
      </c>
    </row>
    <row r="4" spans="1:36" ht="15" x14ac:dyDescent="0.25">
      <c r="A4" s="183" t="s">
        <v>109</v>
      </c>
      <c r="B4" s="183"/>
      <c r="C4" s="176"/>
      <c r="D4" s="184"/>
      <c r="E4" s="184">
        <v>2007</v>
      </c>
      <c r="F4" s="179"/>
      <c r="G4" s="176"/>
      <c r="H4" s="185"/>
      <c r="I4" s="176"/>
      <c r="J4" s="184"/>
      <c r="K4" s="184">
        <v>2007</v>
      </c>
      <c r="L4" s="183"/>
      <c r="M4" s="186"/>
      <c r="N4" s="187"/>
      <c r="O4" s="176"/>
      <c r="P4" s="184">
        <v>2007</v>
      </c>
      <c r="Q4" s="176"/>
      <c r="R4" s="176"/>
      <c r="S4" s="188"/>
      <c r="T4" s="189">
        <v>2007</v>
      </c>
      <c r="U4" s="186"/>
      <c r="V4" s="188"/>
      <c r="W4" s="190">
        <v>2006</v>
      </c>
      <c r="X4" s="183"/>
      <c r="Y4" s="176"/>
      <c r="Z4" s="176"/>
      <c r="AA4" s="188"/>
      <c r="AB4" s="1043">
        <v>2007</v>
      </c>
      <c r="AC4" s="1043"/>
      <c r="AD4" s="176"/>
      <c r="AE4" s="176"/>
      <c r="AF4" s="176"/>
      <c r="AG4" s="188"/>
      <c r="AH4" s="1043">
        <v>2006</v>
      </c>
      <c r="AI4" s="1043"/>
      <c r="AJ4" s="82"/>
    </row>
    <row r="5" spans="1:36" ht="6.75" customHeight="1" x14ac:dyDescent="0.25">
      <c r="A5" s="191"/>
      <c r="B5" s="191"/>
      <c r="C5" s="188"/>
      <c r="D5" s="1043"/>
      <c r="E5" s="1043"/>
      <c r="F5" s="179"/>
      <c r="G5" s="176"/>
      <c r="H5" s="192"/>
      <c r="I5" s="188"/>
      <c r="J5" s="1043"/>
      <c r="K5" s="1043"/>
      <c r="L5" s="197"/>
      <c r="M5" s="192"/>
      <c r="N5" s="192"/>
      <c r="O5" s="188"/>
      <c r="P5" s="189"/>
      <c r="Q5" s="176"/>
      <c r="R5" s="176"/>
      <c r="S5" s="197"/>
      <c r="T5" s="197"/>
      <c r="U5" s="197"/>
      <c r="V5" s="176"/>
      <c r="W5" s="176"/>
      <c r="X5" s="197"/>
      <c r="Y5" s="176"/>
      <c r="Z5" s="176"/>
      <c r="AA5" s="176"/>
      <c r="AB5" s="176"/>
      <c r="AC5" s="176"/>
      <c r="AD5" s="176"/>
      <c r="AE5" s="176"/>
      <c r="AF5" s="176"/>
      <c r="AG5" s="176"/>
      <c r="AH5" s="176"/>
      <c r="AI5" s="176"/>
      <c r="AJ5" s="39"/>
    </row>
    <row r="6" spans="1:36" s="14" customFormat="1" ht="12.75" customHeight="1" x14ac:dyDescent="0.2">
      <c r="A6" s="191" t="s">
        <v>111</v>
      </c>
      <c r="B6" s="191"/>
      <c r="C6" s="176"/>
      <c r="D6" s="176"/>
      <c r="E6" s="176">
        <f>I10</f>
        <v>157.19999999999999</v>
      </c>
      <c r="F6" s="198"/>
      <c r="G6" s="199"/>
      <c r="H6" s="200"/>
      <c r="I6" s="176"/>
      <c r="J6" s="176"/>
      <c r="K6" s="176">
        <v>121.2</v>
      </c>
      <c r="L6" s="191"/>
      <c r="M6" s="201"/>
      <c r="N6" s="202"/>
      <c r="O6" s="176"/>
      <c r="P6" s="176">
        <v>70.099999999999994</v>
      </c>
      <c r="Q6" s="199"/>
      <c r="R6" s="199"/>
      <c r="S6" s="1035">
        <v>39.1</v>
      </c>
      <c r="T6" s="1035"/>
      <c r="U6" s="194"/>
      <c r="V6" s="1042">
        <v>20.3</v>
      </c>
      <c r="W6" s="1042"/>
      <c r="X6" s="191"/>
      <c r="Y6" s="199"/>
      <c r="Z6" s="199"/>
      <c r="AA6" s="1035">
        <v>39.1</v>
      </c>
      <c r="AB6" s="1035"/>
      <c r="AC6" s="1035"/>
      <c r="AD6" s="199"/>
      <c r="AE6" s="199"/>
      <c r="AF6" s="199"/>
      <c r="AG6" s="1035">
        <v>0</v>
      </c>
      <c r="AH6" s="1035"/>
      <c r="AI6" s="1035"/>
      <c r="AJ6" s="39"/>
    </row>
    <row r="7" spans="1:36" s="14" customFormat="1" ht="12.75" customHeight="1" x14ac:dyDescent="0.2">
      <c r="A7" s="191" t="s">
        <v>128</v>
      </c>
      <c r="B7" s="191"/>
      <c r="C7" s="1035">
        <f>C26+W26+W40+C40</f>
        <v>-5.8</v>
      </c>
      <c r="D7" s="1035"/>
      <c r="E7" s="1035"/>
      <c r="F7" s="203"/>
      <c r="G7" s="199"/>
      <c r="H7" s="200"/>
      <c r="I7" s="1035">
        <v>-1.9</v>
      </c>
      <c r="J7" s="1035"/>
      <c r="K7" s="1035"/>
      <c r="L7" s="191"/>
      <c r="M7" s="204"/>
      <c r="N7" s="202"/>
      <c r="O7" s="1035">
        <v>-1.2</v>
      </c>
      <c r="P7" s="1035"/>
      <c r="Q7" s="199"/>
      <c r="R7" s="199"/>
      <c r="S7" s="1028">
        <v>-1</v>
      </c>
      <c r="T7" s="1028"/>
      <c r="U7" s="195"/>
      <c r="V7" s="1039">
        <v>0</v>
      </c>
      <c r="W7" s="1039"/>
      <c r="X7" s="191"/>
      <c r="Y7" s="199"/>
      <c r="Z7" s="199"/>
      <c r="AA7" s="1028">
        <v>-9.9</v>
      </c>
      <c r="AB7" s="1028"/>
      <c r="AC7" s="1028"/>
      <c r="AD7" s="199"/>
      <c r="AE7" s="199"/>
      <c r="AF7" s="199"/>
      <c r="AG7" s="1028">
        <v>0</v>
      </c>
      <c r="AH7" s="1028"/>
      <c r="AI7" s="1028"/>
      <c r="AJ7" s="39"/>
    </row>
    <row r="8" spans="1:36" s="14" customFormat="1" ht="12.75" customHeight="1" x14ac:dyDescent="0.2">
      <c r="A8" s="191" t="s">
        <v>112</v>
      </c>
      <c r="B8" s="191"/>
      <c r="C8" s="1028">
        <f>C27+W27+W41+C41</f>
        <v>38.299999999999997</v>
      </c>
      <c r="D8" s="1028"/>
      <c r="E8" s="1028"/>
      <c r="F8" s="203"/>
      <c r="G8" s="199"/>
      <c r="H8" s="200"/>
      <c r="I8" s="1028">
        <v>37.1</v>
      </c>
      <c r="J8" s="1028"/>
      <c r="K8" s="1028"/>
      <c r="L8" s="191"/>
      <c r="M8" s="175"/>
      <c r="N8" s="202"/>
      <c r="O8" s="1028">
        <v>52.3</v>
      </c>
      <c r="P8" s="1028"/>
      <c r="Q8" s="199"/>
      <c r="R8" s="199"/>
      <c r="S8" s="1028">
        <v>32</v>
      </c>
      <c r="T8" s="1028"/>
      <c r="U8" s="195"/>
      <c r="V8" s="1040">
        <v>18.8</v>
      </c>
      <c r="W8" s="1040"/>
      <c r="X8" s="191"/>
      <c r="Y8" s="199"/>
      <c r="Z8" s="199"/>
      <c r="AA8" s="1028">
        <v>146.30000000000001</v>
      </c>
      <c r="AB8" s="1028"/>
      <c r="AC8" s="1028"/>
      <c r="AD8" s="199"/>
      <c r="AE8" s="199"/>
      <c r="AF8" s="199"/>
      <c r="AG8" s="1028">
        <v>39.1</v>
      </c>
      <c r="AH8" s="1028"/>
      <c r="AI8" s="1028"/>
      <c r="AJ8" s="39"/>
    </row>
    <row r="9" spans="1:36" s="14" customFormat="1" ht="12.75" customHeight="1" x14ac:dyDescent="0.2">
      <c r="A9" s="191" t="s">
        <v>140</v>
      </c>
      <c r="B9" s="191"/>
      <c r="C9" s="1028">
        <f>C28+C42+W42+W28</f>
        <v>-0.3</v>
      </c>
      <c r="D9" s="1028"/>
      <c r="E9" s="1028"/>
      <c r="F9" s="203"/>
      <c r="G9" s="199"/>
      <c r="H9" s="200"/>
      <c r="I9" s="1037">
        <v>0.8</v>
      </c>
      <c r="J9" s="1037"/>
      <c r="K9" s="1037"/>
      <c r="L9" s="191"/>
      <c r="M9" s="204"/>
      <c r="N9" s="202"/>
      <c r="O9" s="1037">
        <v>0</v>
      </c>
      <c r="P9" s="1037"/>
      <c r="Q9" s="199"/>
      <c r="R9" s="199"/>
      <c r="S9" s="1029">
        <v>0</v>
      </c>
      <c r="T9" s="1029"/>
      <c r="U9" s="196"/>
      <c r="V9" s="1041">
        <v>0</v>
      </c>
      <c r="W9" s="1041"/>
      <c r="X9" s="191"/>
      <c r="Y9" s="199"/>
      <c r="Z9" s="199"/>
      <c r="AA9" s="1029">
        <f>AG42+AG28+M28+M42</f>
        <v>0.5</v>
      </c>
      <c r="AB9" s="1029"/>
      <c r="AC9" s="1029"/>
      <c r="AD9" s="199"/>
      <c r="AE9" s="199"/>
      <c r="AF9" s="199"/>
      <c r="AG9" s="1029">
        <v>0</v>
      </c>
      <c r="AH9" s="1029"/>
      <c r="AI9" s="1029"/>
      <c r="AJ9" s="39"/>
    </row>
    <row r="10" spans="1:36" s="14" customFormat="1" ht="17.25" customHeight="1" thickBot="1" x14ac:dyDescent="0.25">
      <c r="A10" s="191" t="s">
        <v>110</v>
      </c>
      <c r="B10" s="191"/>
      <c r="C10" s="1030">
        <f>C29+W29+W43+C43</f>
        <v>189.4</v>
      </c>
      <c r="D10" s="1030"/>
      <c r="E10" s="1030"/>
      <c r="F10" s="203"/>
      <c r="G10" s="199"/>
      <c r="H10" s="200"/>
      <c r="I10" s="1030">
        <v>157.19999999999999</v>
      </c>
      <c r="J10" s="1030"/>
      <c r="K10" s="1030"/>
      <c r="L10" s="191"/>
      <c r="M10" s="201"/>
      <c r="N10" s="202"/>
      <c r="O10" s="1030">
        <v>121.2</v>
      </c>
      <c r="P10" s="1030"/>
      <c r="Q10" s="199"/>
      <c r="R10" s="199"/>
      <c r="S10" s="1030">
        <v>70.099999999999994</v>
      </c>
      <c r="T10" s="1030"/>
      <c r="U10" s="173"/>
      <c r="V10" s="1044">
        <v>39.1</v>
      </c>
      <c r="W10" s="1044"/>
      <c r="X10" s="191"/>
      <c r="Y10" s="199"/>
      <c r="Z10" s="199"/>
      <c r="AA10" s="1030">
        <v>176</v>
      </c>
      <c r="AB10" s="1030"/>
      <c r="AC10" s="1030"/>
      <c r="AD10" s="199"/>
      <c r="AE10" s="199"/>
      <c r="AF10" s="199"/>
      <c r="AG10" s="1030">
        <v>39.1</v>
      </c>
      <c r="AH10" s="1030"/>
      <c r="AI10" s="1030"/>
      <c r="AJ10" s="39"/>
    </row>
    <row r="11" spans="1:36" s="14" customFormat="1" ht="6.75" customHeight="1" x14ac:dyDescent="0.2">
      <c r="A11" s="191"/>
      <c r="B11" s="191"/>
      <c r="C11" s="1036"/>
      <c r="D11" s="1036"/>
      <c r="E11" s="1036"/>
      <c r="F11" s="203"/>
      <c r="G11" s="199"/>
      <c r="H11" s="205"/>
      <c r="I11" s="1036"/>
      <c r="J11" s="1036"/>
      <c r="K11" s="1036"/>
      <c r="L11" s="203"/>
      <c r="M11" s="205"/>
      <c r="N11" s="205"/>
      <c r="O11" s="1036"/>
      <c r="P11" s="1036"/>
      <c r="Q11" s="199"/>
      <c r="R11" s="199"/>
      <c r="S11" s="203"/>
      <c r="T11" s="203"/>
      <c r="U11" s="203"/>
      <c r="V11" s="199"/>
      <c r="W11" s="199"/>
      <c r="X11" s="203"/>
      <c r="Y11" s="199"/>
      <c r="Z11" s="199"/>
      <c r="AA11" s="199"/>
      <c r="AB11" s="199"/>
      <c r="AC11" s="199"/>
      <c r="AD11" s="199"/>
      <c r="AE11" s="199"/>
      <c r="AF11" s="199"/>
      <c r="AG11" s="199"/>
      <c r="AH11" s="199"/>
      <c r="AI11" s="199"/>
      <c r="AJ11" s="39"/>
    </row>
    <row r="12" spans="1:36" s="14" customFormat="1" ht="14.25" x14ac:dyDescent="0.2">
      <c r="A12" s="191" t="s">
        <v>26</v>
      </c>
      <c r="B12" s="191"/>
      <c r="C12" s="199"/>
      <c r="D12" s="199"/>
      <c r="E12" s="199">
        <f>C31+W31+W45+C45</f>
        <v>126.7</v>
      </c>
      <c r="F12" s="203"/>
      <c r="G12" s="199"/>
      <c r="H12" s="200"/>
      <c r="I12" s="199"/>
      <c r="J12" s="199"/>
      <c r="K12" s="199">
        <v>160.5</v>
      </c>
      <c r="L12" s="191"/>
      <c r="M12" s="201"/>
      <c r="N12" s="202"/>
      <c r="O12" s="199"/>
      <c r="P12" s="199">
        <v>151.9</v>
      </c>
      <c r="Q12" s="199"/>
      <c r="R12" s="199"/>
      <c r="S12" s="1035">
        <v>140.19999999999999</v>
      </c>
      <c r="T12" s="1035"/>
      <c r="U12" s="194"/>
      <c r="V12" s="1042">
        <v>99</v>
      </c>
      <c r="W12" s="1042"/>
      <c r="X12" s="191"/>
      <c r="Y12" s="199"/>
      <c r="Z12" s="199"/>
      <c r="AA12" s="1035">
        <v>611.20000000000005</v>
      </c>
      <c r="AB12" s="1035"/>
      <c r="AC12" s="1035"/>
      <c r="AD12" s="199"/>
      <c r="AE12" s="199"/>
      <c r="AF12" s="199"/>
      <c r="AG12" s="1035">
        <v>243.5</v>
      </c>
      <c r="AH12" s="1035"/>
      <c r="AI12" s="1035"/>
      <c r="AJ12" s="39"/>
    </row>
    <row r="13" spans="1:36" ht="6.75" customHeight="1" x14ac:dyDescent="0.2">
      <c r="A13" s="191"/>
      <c r="B13" s="191"/>
      <c r="C13" s="1035"/>
      <c r="D13" s="1035"/>
      <c r="E13" s="1035"/>
      <c r="F13" s="197"/>
      <c r="G13" s="176"/>
      <c r="H13" s="192"/>
      <c r="I13" s="1035"/>
      <c r="J13" s="1035"/>
      <c r="K13" s="1035"/>
      <c r="L13" s="197"/>
      <c r="M13" s="192"/>
      <c r="N13" s="192"/>
      <c r="O13" s="1035"/>
      <c r="P13" s="1035"/>
      <c r="Q13" s="176"/>
      <c r="R13" s="176"/>
      <c r="S13" s="197"/>
      <c r="T13" s="197"/>
      <c r="U13" s="197"/>
      <c r="V13" s="197"/>
      <c r="W13" s="197"/>
      <c r="X13" s="197"/>
      <c r="Y13" s="176"/>
      <c r="Z13" s="176"/>
      <c r="AA13" s="176"/>
      <c r="AB13" s="176"/>
      <c r="AC13" s="176"/>
      <c r="AD13" s="176"/>
      <c r="AE13" s="176"/>
      <c r="AF13" s="176"/>
      <c r="AG13" s="176"/>
      <c r="AH13" s="176"/>
      <c r="AI13" s="176"/>
      <c r="AJ13" s="39"/>
    </row>
    <row r="14" spans="1:36" ht="14.25" x14ac:dyDescent="0.2">
      <c r="A14" s="191" t="s">
        <v>130</v>
      </c>
      <c r="B14" s="191"/>
      <c r="C14" s="176"/>
      <c r="D14" s="176"/>
      <c r="E14" s="206">
        <f>(C8)/E12</f>
        <v>0.30199999999999999</v>
      </c>
      <c r="F14" s="203"/>
      <c r="G14" s="176"/>
      <c r="H14" s="200"/>
      <c r="I14" s="176"/>
      <c r="J14" s="176"/>
      <c r="K14" s="206">
        <v>0.23100000000000001</v>
      </c>
      <c r="L14" s="191"/>
      <c r="M14" s="207"/>
      <c r="N14" s="187"/>
      <c r="O14" s="176"/>
      <c r="P14" s="206">
        <v>0.34399999999999997</v>
      </c>
      <c r="Q14" s="176"/>
      <c r="R14" s="176"/>
      <c r="S14" s="176"/>
      <c r="T14" s="174">
        <v>0.22800000000000001</v>
      </c>
      <c r="U14" s="174"/>
      <c r="V14" s="1038">
        <v>0.19</v>
      </c>
      <c r="W14" s="1038"/>
      <c r="X14" s="191"/>
      <c r="Y14" s="176"/>
      <c r="Z14" s="176"/>
      <c r="AA14" s="176"/>
      <c r="AB14" s="176"/>
      <c r="AC14" s="208">
        <v>0.23899999999999999</v>
      </c>
      <c r="AD14" s="176"/>
      <c r="AE14" s="176"/>
      <c r="AF14" s="176"/>
      <c r="AG14" s="176"/>
      <c r="AH14" s="176"/>
      <c r="AI14" s="208">
        <v>0.161</v>
      </c>
      <c r="AJ14" s="39"/>
    </row>
    <row r="15" spans="1:36" ht="14.25" x14ac:dyDescent="0.2">
      <c r="A15" s="191" t="s">
        <v>132</v>
      </c>
      <c r="B15" s="191"/>
      <c r="C15" s="176"/>
      <c r="D15" s="176"/>
      <c r="E15" s="208">
        <f>(105.7)/C10</f>
        <v>0.55800000000000005</v>
      </c>
      <c r="F15" s="203"/>
      <c r="G15" s="176"/>
      <c r="H15" s="200"/>
      <c r="I15" s="176"/>
      <c r="J15" s="176"/>
      <c r="K15" s="208">
        <v>0.70199999999999996</v>
      </c>
      <c r="L15" s="191"/>
      <c r="M15" s="207"/>
      <c r="N15" s="200"/>
      <c r="O15" s="176"/>
      <c r="P15" s="206">
        <v>0.68400000000000005</v>
      </c>
      <c r="Q15" s="176"/>
      <c r="R15" s="176"/>
      <c r="S15" s="174"/>
      <c r="T15" s="174">
        <v>0.76600000000000001</v>
      </c>
      <c r="U15" s="174"/>
      <c r="V15" s="174"/>
      <c r="W15" s="174">
        <v>0.96899999999999997</v>
      </c>
      <c r="X15" s="191"/>
      <c r="Y15" s="176"/>
      <c r="Z15" s="176"/>
      <c r="AA15" s="176"/>
      <c r="AB15" s="176"/>
      <c r="AC15" s="208">
        <f>(105.7)/AA10</f>
        <v>0.60099999999999998</v>
      </c>
      <c r="AD15" s="176"/>
      <c r="AE15" s="176"/>
      <c r="AF15" s="176"/>
      <c r="AG15" s="176"/>
      <c r="AH15" s="176"/>
      <c r="AI15" s="206">
        <v>0.96899999999999997</v>
      </c>
      <c r="AJ15" s="39"/>
    </row>
    <row r="16" spans="1:36" ht="14.25" x14ac:dyDescent="0.2">
      <c r="A16" s="191"/>
      <c r="B16" s="191"/>
      <c r="C16" s="176"/>
      <c r="D16" s="176"/>
      <c r="E16" s="208"/>
      <c r="F16" s="203"/>
      <c r="G16" s="176"/>
      <c r="H16" s="200"/>
      <c r="I16" s="176"/>
      <c r="J16" s="176"/>
      <c r="K16" s="208"/>
      <c r="L16" s="191"/>
      <c r="M16" s="207"/>
      <c r="N16" s="200"/>
      <c r="O16" s="176"/>
      <c r="P16" s="206"/>
      <c r="Q16" s="176"/>
      <c r="R16" s="176"/>
      <c r="S16" s="174"/>
      <c r="T16" s="174"/>
      <c r="U16" s="174"/>
      <c r="V16" s="174"/>
      <c r="W16" s="174"/>
      <c r="X16" s="191"/>
      <c r="Y16" s="176"/>
      <c r="Z16" s="176"/>
      <c r="AA16" s="176"/>
      <c r="AB16" s="176"/>
      <c r="AC16" s="208"/>
      <c r="AD16" s="176"/>
      <c r="AE16" s="176"/>
      <c r="AF16" s="176"/>
      <c r="AG16" s="176"/>
      <c r="AH16" s="176"/>
      <c r="AI16" s="206"/>
      <c r="AJ16" s="39"/>
    </row>
    <row r="17" spans="1:43" ht="14.25" x14ac:dyDescent="0.2">
      <c r="A17" s="191"/>
      <c r="B17" s="191"/>
      <c r="C17" s="176"/>
      <c r="D17" s="176"/>
      <c r="E17" s="208"/>
      <c r="F17" s="203"/>
      <c r="G17" s="176"/>
      <c r="H17" s="200"/>
      <c r="I17" s="176"/>
      <c r="J17" s="176"/>
      <c r="K17" s="208"/>
      <c r="L17" s="191"/>
      <c r="M17" s="207"/>
      <c r="N17" s="200"/>
      <c r="O17" s="176"/>
      <c r="P17" s="206"/>
      <c r="Q17" s="176"/>
      <c r="R17" s="176"/>
      <c r="S17" s="174"/>
      <c r="T17" s="174"/>
      <c r="U17" s="174"/>
      <c r="V17" s="174"/>
      <c r="W17" s="174"/>
      <c r="X17" s="191"/>
      <c r="Y17" s="176"/>
      <c r="Z17" s="176"/>
      <c r="AA17" s="176"/>
      <c r="AB17" s="176"/>
      <c r="AC17" s="208"/>
      <c r="AD17" s="176"/>
      <c r="AE17" s="176"/>
      <c r="AF17" s="176"/>
      <c r="AG17" s="176"/>
      <c r="AH17" s="176"/>
      <c r="AI17" s="206"/>
      <c r="AJ17" s="39"/>
    </row>
    <row r="18" spans="1:43" ht="16.5" x14ac:dyDescent="0.2">
      <c r="A18" s="209"/>
      <c r="B18" s="209"/>
      <c r="C18" s="209"/>
      <c r="D18" s="209"/>
      <c r="E18" s="209"/>
      <c r="F18" s="209"/>
      <c r="G18" s="209"/>
      <c r="H18" s="209"/>
      <c r="I18" s="210"/>
      <c r="J18" s="209"/>
      <c r="K18" s="210"/>
      <c r="L18" s="209"/>
      <c r="M18" s="210"/>
      <c r="N18" s="209"/>
      <c r="O18" s="210"/>
      <c r="P18" s="188"/>
      <c r="Q18" s="211"/>
      <c r="R18" s="211"/>
      <c r="S18" s="211"/>
      <c r="T18" s="209"/>
      <c r="U18" s="209"/>
      <c r="V18" s="188"/>
      <c r="W18" s="188"/>
      <c r="X18" s="209"/>
      <c r="Y18" s="211"/>
      <c r="Z18" s="209"/>
      <c r="AA18" s="211"/>
      <c r="AB18" s="209"/>
      <c r="AC18" s="210"/>
      <c r="AD18" s="209"/>
      <c r="AE18" s="188"/>
      <c r="AF18" s="209"/>
      <c r="AG18" s="210"/>
      <c r="AH18" s="209"/>
      <c r="AI18" s="210"/>
      <c r="AJ18" s="39"/>
    </row>
    <row r="19" spans="1:43" ht="16.5" x14ac:dyDescent="0.2">
      <c r="A19" s="200"/>
      <c r="B19" s="200"/>
      <c r="C19" s="200"/>
      <c r="D19" s="200"/>
      <c r="E19" s="200"/>
      <c r="F19" s="200"/>
      <c r="G19" s="200"/>
      <c r="H19" s="200"/>
      <c r="I19" s="247"/>
      <c r="J19" s="200"/>
      <c r="K19" s="247"/>
      <c r="L19" s="200"/>
      <c r="M19" s="247"/>
      <c r="N19" s="200"/>
      <c r="O19" s="247"/>
      <c r="P19" s="187"/>
      <c r="Q19" s="248"/>
      <c r="R19" s="248"/>
      <c r="S19" s="248"/>
      <c r="T19" s="200"/>
      <c r="U19" s="200"/>
      <c r="V19" s="187"/>
      <c r="W19" s="187"/>
      <c r="X19" s="200"/>
      <c r="Y19" s="248"/>
      <c r="Z19" s="200"/>
      <c r="AA19" s="248"/>
      <c r="AB19" s="200"/>
      <c r="AC19" s="247"/>
      <c r="AD19" s="200"/>
      <c r="AE19" s="187"/>
      <c r="AF19" s="200"/>
      <c r="AG19" s="247"/>
      <c r="AH19" s="200"/>
      <c r="AI19" s="247"/>
      <c r="AJ19" s="39"/>
    </row>
    <row r="20" spans="1:43" ht="16.5" x14ac:dyDescent="0.2">
      <c r="A20" s="200"/>
      <c r="B20" s="200"/>
      <c r="C20" s="200"/>
      <c r="D20" s="200"/>
      <c r="E20" s="200"/>
      <c r="F20" s="200"/>
      <c r="G20" s="200"/>
      <c r="H20" s="200"/>
      <c r="I20" s="247"/>
      <c r="J20" s="200"/>
      <c r="K20" s="247"/>
      <c r="L20" s="200"/>
      <c r="M20" s="247"/>
      <c r="N20" s="200"/>
      <c r="O20" s="247"/>
      <c r="P20" s="187"/>
      <c r="Q20" s="248"/>
      <c r="R20" s="248"/>
      <c r="S20" s="248"/>
      <c r="T20" s="200"/>
      <c r="U20" s="200"/>
      <c r="V20" s="187"/>
      <c r="W20" s="187"/>
      <c r="X20" s="200"/>
      <c r="Y20" s="248"/>
      <c r="Z20" s="200"/>
      <c r="AA20" s="248"/>
      <c r="AB20" s="200"/>
      <c r="AC20" s="247"/>
      <c r="AD20" s="200"/>
      <c r="AE20" s="187"/>
      <c r="AF20" s="200"/>
      <c r="AG20" s="247"/>
      <c r="AH20" s="200"/>
      <c r="AI20" s="247"/>
      <c r="AJ20" s="39"/>
    </row>
    <row r="21" spans="1:43" ht="16.5" x14ac:dyDescent="0.2">
      <c r="A21" s="191"/>
      <c r="B21" s="191"/>
      <c r="C21" s="191"/>
      <c r="D21" s="191"/>
      <c r="E21" s="191"/>
      <c r="F21" s="191"/>
      <c r="G21" s="191"/>
      <c r="H21" s="191"/>
      <c r="I21" s="212"/>
      <c r="J21" s="191"/>
      <c r="K21" s="212"/>
      <c r="L21" s="191"/>
      <c r="M21" s="212"/>
      <c r="N21" s="191"/>
      <c r="O21" s="212"/>
      <c r="P21" s="212"/>
      <c r="Q21" s="213"/>
      <c r="R21" s="213"/>
      <c r="S21" s="213"/>
      <c r="T21" s="191"/>
      <c r="U21" s="191"/>
      <c r="V21" s="199"/>
      <c r="W21" s="213"/>
      <c r="X21" s="191"/>
      <c r="Y21" s="213"/>
      <c r="Z21" s="191"/>
      <c r="AA21" s="213"/>
      <c r="AB21" s="191"/>
      <c r="AC21" s="212"/>
      <c r="AD21" s="191"/>
      <c r="AE21" s="212"/>
      <c r="AF21" s="191"/>
      <c r="AG21" s="212"/>
      <c r="AH21" s="191"/>
      <c r="AI21" s="212"/>
      <c r="AJ21" s="39"/>
    </row>
    <row r="22" spans="1:43" ht="17.25" x14ac:dyDescent="0.25">
      <c r="A22" s="191"/>
      <c r="B22" s="191"/>
      <c r="C22" s="214" t="s">
        <v>79</v>
      </c>
      <c r="D22" s="214"/>
      <c r="E22" s="214" t="s">
        <v>123</v>
      </c>
      <c r="F22" s="214"/>
      <c r="G22" s="214" t="s">
        <v>122</v>
      </c>
      <c r="H22" s="214"/>
      <c r="I22" s="214" t="s">
        <v>121</v>
      </c>
      <c r="J22" s="214"/>
      <c r="K22" s="214" t="s">
        <v>79</v>
      </c>
      <c r="L22" s="214"/>
      <c r="M22" s="182" t="s">
        <v>78</v>
      </c>
      <c r="N22" s="214"/>
      <c r="O22" s="182" t="s">
        <v>78</v>
      </c>
      <c r="P22" s="176"/>
      <c r="Q22" s="213"/>
      <c r="R22" s="213"/>
      <c r="S22" s="213"/>
      <c r="T22" s="191"/>
      <c r="U22" s="191"/>
      <c r="V22" s="199"/>
      <c r="W22" s="214" t="s">
        <v>79</v>
      </c>
      <c r="X22" s="214"/>
      <c r="Y22" s="214" t="s">
        <v>123</v>
      </c>
      <c r="Z22" s="214"/>
      <c r="AA22" s="214" t="s">
        <v>122</v>
      </c>
      <c r="AB22" s="214"/>
      <c r="AC22" s="214" t="s">
        <v>121</v>
      </c>
      <c r="AD22" s="214"/>
      <c r="AE22" s="214" t="s">
        <v>79</v>
      </c>
      <c r="AF22" s="214"/>
      <c r="AG22" s="182" t="s">
        <v>78</v>
      </c>
      <c r="AH22" s="214"/>
      <c r="AI22" s="182" t="s">
        <v>78</v>
      </c>
      <c r="AJ22" s="39"/>
    </row>
    <row r="23" spans="1:43" ht="15" x14ac:dyDescent="0.25">
      <c r="A23" s="183" t="s">
        <v>48</v>
      </c>
      <c r="B23" s="183"/>
      <c r="C23" s="189">
        <v>2007</v>
      </c>
      <c r="D23" s="189"/>
      <c r="E23" s="189">
        <v>2007</v>
      </c>
      <c r="F23" s="189"/>
      <c r="G23" s="189">
        <v>2007</v>
      </c>
      <c r="H23" s="189"/>
      <c r="I23" s="189">
        <v>2007</v>
      </c>
      <c r="J23" s="189"/>
      <c r="K23" s="189">
        <v>2006</v>
      </c>
      <c r="L23" s="189"/>
      <c r="M23" s="215">
        <v>2007</v>
      </c>
      <c r="N23" s="189"/>
      <c r="O23" s="215">
        <v>2006</v>
      </c>
      <c r="P23" s="176"/>
      <c r="Q23" s="176"/>
      <c r="R23" s="183"/>
      <c r="S23" s="183"/>
      <c r="T23" s="191"/>
      <c r="U23" s="183" t="s">
        <v>49</v>
      </c>
      <c r="V23" s="199"/>
      <c r="W23" s="189">
        <v>2007</v>
      </c>
      <c r="X23" s="189"/>
      <c r="Y23" s="189">
        <v>2007</v>
      </c>
      <c r="Z23" s="189"/>
      <c r="AA23" s="189">
        <v>2007</v>
      </c>
      <c r="AB23" s="189"/>
      <c r="AC23" s="189">
        <v>2007</v>
      </c>
      <c r="AD23" s="189"/>
      <c r="AE23" s="189">
        <v>2006</v>
      </c>
      <c r="AF23" s="189"/>
      <c r="AG23" s="215">
        <v>2007</v>
      </c>
      <c r="AH23" s="189"/>
      <c r="AI23" s="215">
        <v>2006</v>
      </c>
      <c r="AJ23" s="39"/>
    </row>
    <row r="24" spans="1:43" ht="6.75" customHeight="1" x14ac:dyDescent="0.2">
      <c r="A24" s="191"/>
      <c r="B24" s="191"/>
      <c r="C24" s="216"/>
      <c r="D24" s="216"/>
      <c r="E24" s="216"/>
      <c r="F24" s="216"/>
      <c r="G24" s="216"/>
      <c r="H24" s="216"/>
      <c r="I24" s="216"/>
      <c r="J24" s="216"/>
      <c r="K24" s="216"/>
      <c r="L24" s="216"/>
      <c r="M24" s="216"/>
      <c r="N24" s="216"/>
      <c r="O24" s="216"/>
      <c r="P24" s="176"/>
      <c r="Q24" s="176"/>
      <c r="R24" s="191"/>
      <c r="S24" s="191"/>
      <c r="T24" s="191"/>
      <c r="U24" s="191"/>
      <c r="V24" s="199"/>
      <c r="W24" s="216"/>
      <c r="X24" s="216"/>
      <c r="Y24" s="176"/>
      <c r="Z24" s="216"/>
      <c r="AA24" s="216"/>
      <c r="AB24" s="216"/>
      <c r="AC24" s="216"/>
      <c r="AD24" s="216"/>
      <c r="AE24" s="216"/>
      <c r="AF24" s="216"/>
      <c r="AG24" s="216"/>
      <c r="AH24" s="216"/>
      <c r="AI24" s="176"/>
      <c r="AJ24" s="39"/>
    </row>
    <row r="25" spans="1:43" s="14" customFormat="1" ht="12.75" customHeight="1" x14ac:dyDescent="0.2">
      <c r="A25" s="191" t="s">
        <v>111</v>
      </c>
      <c r="B25" s="191"/>
      <c r="C25" s="217">
        <f>E29</f>
        <v>52.4</v>
      </c>
      <c r="D25" s="217"/>
      <c r="E25" s="217">
        <v>45.4</v>
      </c>
      <c r="F25" s="217"/>
      <c r="G25" s="217">
        <v>27.5</v>
      </c>
      <c r="H25" s="217"/>
      <c r="I25" s="217">
        <v>13.2</v>
      </c>
      <c r="J25" s="217"/>
      <c r="K25" s="217">
        <v>6</v>
      </c>
      <c r="L25" s="217"/>
      <c r="M25" s="217">
        <f>O29</f>
        <v>13.2</v>
      </c>
      <c r="N25" s="217"/>
      <c r="O25" s="218">
        <v>0</v>
      </c>
      <c r="P25" s="199"/>
      <c r="Q25" s="199"/>
      <c r="R25" s="191"/>
      <c r="S25" s="191"/>
      <c r="T25" s="191"/>
      <c r="U25" s="191" t="s">
        <v>111</v>
      </c>
      <c r="V25" s="199"/>
      <c r="W25" s="217">
        <f>Y29</f>
        <v>70.7</v>
      </c>
      <c r="X25" s="217"/>
      <c r="Y25" s="217">
        <v>50.6</v>
      </c>
      <c r="Z25" s="217"/>
      <c r="AA25" s="217">
        <v>28.6</v>
      </c>
      <c r="AB25" s="217"/>
      <c r="AC25" s="217">
        <v>17.2</v>
      </c>
      <c r="AD25" s="217"/>
      <c r="AE25" s="217">
        <v>9.8000000000000007</v>
      </c>
      <c r="AF25" s="217"/>
      <c r="AG25" s="217">
        <f>AI29</f>
        <v>17.2</v>
      </c>
      <c r="AH25" s="217"/>
      <c r="AI25" s="218">
        <v>0</v>
      </c>
      <c r="AJ25" s="39"/>
    </row>
    <row r="26" spans="1:43" s="14" customFormat="1" ht="12.75" customHeight="1" x14ac:dyDescent="0.2">
      <c r="A26" s="191" t="s">
        <v>128</v>
      </c>
      <c r="B26" s="191"/>
      <c r="C26" s="219">
        <v>-0.2</v>
      </c>
      <c r="D26" s="219"/>
      <c r="E26" s="216">
        <v>0</v>
      </c>
      <c r="F26" s="219"/>
      <c r="G26" s="219">
        <v>-0.2</v>
      </c>
      <c r="H26" s="219"/>
      <c r="I26" s="219">
        <v>0</v>
      </c>
      <c r="J26" s="219"/>
      <c r="K26" s="219">
        <v>0</v>
      </c>
      <c r="L26" s="219"/>
      <c r="M26" s="219">
        <f>SUM(C26:K26)</f>
        <v>-0.4</v>
      </c>
      <c r="N26" s="219"/>
      <c r="O26" s="219">
        <v>0</v>
      </c>
      <c r="P26" s="199"/>
      <c r="Q26" s="199"/>
      <c r="R26" s="191"/>
      <c r="S26" s="191"/>
      <c r="T26" s="191"/>
      <c r="U26" s="191" t="s">
        <v>128</v>
      </c>
      <c r="V26" s="199"/>
      <c r="W26" s="216">
        <v>-3.5</v>
      </c>
      <c r="X26" s="219"/>
      <c r="Y26" s="216">
        <v>-0.8</v>
      </c>
      <c r="Z26" s="219"/>
      <c r="AA26" s="216">
        <v>-0.8</v>
      </c>
      <c r="AB26" s="219"/>
      <c r="AC26" s="216">
        <v>-0.7</v>
      </c>
      <c r="AD26" s="219"/>
      <c r="AE26" s="216">
        <v>0</v>
      </c>
      <c r="AF26" s="219"/>
      <c r="AG26" s="219">
        <f>SUM(W26:AC26)</f>
        <v>-5.8</v>
      </c>
      <c r="AH26" s="219"/>
      <c r="AI26" s="199">
        <v>0</v>
      </c>
      <c r="AJ26" s="39"/>
    </row>
    <row r="27" spans="1:43" s="14" customFormat="1" ht="12.75" customHeight="1" x14ac:dyDescent="0.2">
      <c r="A27" s="191" t="s">
        <v>112</v>
      </c>
      <c r="B27" s="191"/>
      <c r="C27" s="216">
        <f>Property!G23</f>
        <v>5.2</v>
      </c>
      <c r="D27" s="216"/>
      <c r="E27" s="216">
        <v>6.6</v>
      </c>
      <c r="F27" s="216"/>
      <c r="G27" s="216">
        <v>18.100000000000001</v>
      </c>
      <c r="H27" s="216"/>
      <c r="I27" s="216">
        <v>14.3</v>
      </c>
      <c r="J27" s="216"/>
      <c r="K27" s="216">
        <v>7.2</v>
      </c>
      <c r="L27" s="216"/>
      <c r="M27" s="219">
        <f>SUM(C27:I27)</f>
        <v>44.2</v>
      </c>
      <c r="N27" s="216"/>
      <c r="O27" s="216">
        <v>13.2</v>
      </c>
      <c r="P27" s="199"/>
      <c r="Q27" s="199"/>
      <c r="R27" s="191"/>
      <c r="S27" s="191"/>
      <c r="T27" s="191"/>
      <c r="U27" s="191" t="s">
        <v>112</v>
      </c>
      <c r="V27" s="199"/>
      <c r="W27" s="216">
        <f>Energy!G23</f>
        <v>-4.2</v>
      </c>
      <c r="X27" s="216"/>
      <c r="Y27" s="216">
        <v>20.7</v>
      </c>
      <c r="Z27" s="216"/>
      <c r="AA27" s="216">
        <v>22.8</v>
      </c>
      <c r="AB27" s="216"/>
      <c r="AC27" s="216">
        <v>12.1</v>
      </c>
      <c r="AD27" s="216"/>
      <c r="AE27" s="216">
        <v>7.4</v>
      </c>
      <c r="AF27" s="216"/>
      <c r="AG27" s="219">
        <f>SUM(W27:AC27)</f>
        <v>51.4</v>
      </c>
      <c r="AH27" s="216"/>
      <c r="AI27" s="199">
        <v>17.2</v>
      </c>
      <c r="AJ27" s="39"/>
    </row>
    <row r="28" spans="1:43" s="14" customFormat="1" ht="12.75" customHeight="1" x14ac:dyDescent="0.25">
      <c r="A28" s="191" t="s">
        <v>140</v>
      </c>
      <c r="B28" s="191"/>
      <c r="C28" s="216">
        <v>-0.1</v>
      </c>
      <c r="D28" s="216"/>
      <c r="E28" s="216">
        <v>0.4</v>
      </c>
      <c r="F28" s="216"/>
      <c r="G28" s="216">
        <v>0</v>
      </c>
      <c r="H28" s="216"/>
      <c r="I28" s="216">
        <v>0</v>
      </c>
      <c r="J28" s="216"/>
      <c r="K28" s="216">
        <v>0</v>
      </c>
      <c r="L28" s="216"/>
      <c r="M28" s="219">
        <f>SUM(C28:K28)</f>
        <v>0.3</v>
      </c>
      <c r="N28" s="216"/>
      <c r="O28" s="216">
        <v>0</v>
      </c>
      <c r="P28" s="199"/>
      <c r="Q28" s="199"/>
      <c r="R28" s="191"/>
      <c r="S28" s="191"/>
      <c r="T28" s="191"/>
      <c r="U28" s="191" t="s">
        <v>140</v>
      </c>
      <c r="V28" s="199"/>
      <c r="W28" s="216">
        <v>0</v>
      </c>
      <c r="X28" s="216"/>
      <c r="Y28" s="216">
        <v>0.2</v>
      </c>
      <c r="Z28" s="216"/>
      <c r="AA28" s="216">
        <v>0</v>
      </c>
      <c r="AB28" s="216"/>
      <c r="AC28" s="216">
        <v>0</v>
      </c>
      <c r="AD28" s="216"/>
      <c r="AE28" s="216">
        <v>0</v>
      </c>
      <c r="AF28" s="216"/>
      <c r="AG28" s="219">
        <f>SUM(W28:AC28)</f>
        <v>0.2</v>
      </c>
      <c r="AH28" s="216"/>
      <c r="AI28" s="199">
        <v>0</v>
      </c>
      <c r="AJ28" s="39"/>
      <c r="AO28" s="168"/>
      <c r="AP28" s="168"/>
      <c r="AQ28" s="168"/>
    </row>
    <row r="29" spans="1:43" s="14" customFormat="1" ht="17.25" customHeight="1" thickBot="1" x14ac:dyDescent="0.25">
      <c r="A29" s="191" t="s">
        <v>110</v>
      </c>
      <c r="B29" s="191"/>
      <c r="C29" s="220">
        <f>SUM(C25:C28)</f>
        <v>57.3</v>
      </c>
      <c r="D29" s="220"/>
      <c r="E29" s="220">
        <v>52.4</v>
      </c>
      <c r="F29" s="220"/>
      <c r="G29" s="220">
        <v>45.4</v>
      </c>
      <c r="H29" s="220"/>
      <c r="I29" s="220">
        <v>27.5</v>
      </c>
      <c r="J29" s="220"/>
      <c r="K29" s="220">
        <v>13.2</v>
      </c>
      <c r="L29" s="220"/>
      <c r="M29" s="220">
        <f>SUM(M25:M28)</f>
        <v>57.3</v>
      </c>
      <c r="N29" s="220"/>
      <c r="O29" s="220">
        <f>SUM(O25:O28)</f>
        <v>13.2</v>
      </c>
      <c r="P29" s="199"/>
      <c r="Q29" s="199"/>
      <c r="R29" s="191"/>
      <c r="S29" s="191"/>
      <c r="T29" s="191"/>
      <c r="U29" s="191" t="s">
        <v>110</v>
      </c>
      <c r="V29" s="199"/>
      <c r="W29" s="220">
        <f>SUM(W25:W28)</f>
        <v>63</v>
      </c>
      <c r="X29" s="220"/>
      <c r="Y29" s="220">
        <v>70.7</v>
      </c>
      <c r="Z29" s="220"/>
      <c r="AA29" s="220">
        <v>50.6</v>
      </c>
      <c r="AB29" s="220"/>
      <c r="AC29" s="220">
        <v>28.6</v>
      </c>
      <c r="AD29" s="220"/>
      <c r="AE29" s="220">
        <v>17.2</v>
      </c>
      <c r="AF29" s="220"/>
      <c r="AG29" s="220">
        <f>SUM(AG25:AG28)</f>
        <v>63</v>
      </c>
      <c r="AH29" s="220"/>
      <c r="AI29" s="220">
        <f>SUM(AI25:AI28)</f>
        <v>17.2</v>
      </c>
      <c r="AO29" s="10"/>
      <c r="AP29" s="170"/>
      <c r="AQ29" s="10" t="s">
        <v>79</v>
      </c>
    </row>
    <row r="30" spans="1:43" s="14" customFormat="1" ht="6.75" customHeight="1" x14ac:dyDescent="0.2">
      <c r="A30" s="191"/>
      <c r="B30" s="191"/>
      <c r="C30" s="216"/>
      <c r="D30" s="216"/>
      <c r="E30" s="216"/>
      <c r="F30" s="216"/>
      <c r="G30" s="216"/>
      <c r="H30" s="216"/>
      <c r="I30" s="216"/>
      <c r="J30" s="216"/>
      <c r="K30" s="216"/>
      <c r="L30" s="216"/>
      <c r="M30" s="216"/>
      <c r="N30" s="216"/>
      <c r="O30" s="216"/>
      <c r="P30" s="199"/>
      <c r="Q30" s="199"/>
      <c r="R30" s="191"/>
      <c r="S30" s="191"/>
      <c r="T30" s="191"/>
      <c r="U30" s="191"/>
      <c r="V30" s="199"/>
      <c r="W30" s="216"/>
      <c r="X30" s="216"/>
      <c r="Y30" s="216"/>
      <c r="Z30" s="216"/>
      <c r="AA30" s="216"/>
      <c r="AB30" s="216"/>
      <c r="AC30" s="216"/>
      <c r="AD30" s="216"/>
      <c r="AE30" s="216"/>
      <c r="AF30" s="216"/>
      <c r="AG30" s="216"/>
      <c r="AH30" s="216"/>
      <c r="AI30" s="199"/>
      <c r="AO30" s="10"/>
      <c r="AP30" s="161"/>
      <c r="AQ30" s="10">
        <v>2006</v>
      </c>
    </row>
    <row r="31" spans="1:43" s="14" customFormat="1" ht="14.25" x14ac:dyDescent="0.2">
      <c r="A31" s="191" t="s">
        <v>26</v>
      </c>
      <c r="B31" s="191"/>
      <c r="C31" s="217">
        <f>Property!G19</f>
        <v>52</v>
      </c>
      <c r="D31" s="217"/>
      <c r="E31" s="217">
        <v>68.099999999999994</v>
      </c>
      <c r="F31" s="217"/>
      <c r="G31" s="217">
        <v>66.2</v>
      </c>
      <c r="H31" s="217"/>
      <c r="I31" s="217">
        <v>57.3</v>
      </c>
      <c r="J31" s="217"/>
      <c r="K31" s="217">
        <v>40.5</v>
      </c>
      <c r="L31" s="217"/>
      <c r="M31" s="217" t="e">
        <f>Property!#REF!</f>
        <v>#REF!</v>
      </c>
      <c r="N31" s="217"/>
      <c r="O31" s="217">
        <f>Property!S19</f>
        <v>279.10000000000002</v>
      </c>
      <c r="P31" s="199"/>
      <c r="Q31" s="199"/>
      <c r="R31" s="191"/>
      <c r="S31" s="191"/>
      <c r="T31" s="191"/>
      <c r="U31" s="191" t="s">
        <v>26</v>
      </c>
      <c r="V31" s="199"/>
      <c r="W31" s="217">
        <f>Energy!G19</f>
        <v>53.3</v>
      </c>
      <c r="X31" s="217"/>
      <c r="Y31" s="217">
        <v>51</v>
      </c>
      <c r="Z31" s="217"/>
      <c r="AA31" s="217">
        <v>51.6</v>
      </c>
      <c r="AB31" s="217"/>
      <c r="AC31" s="217">
        <v>52.1</v>
      </c>
      <c r="AD31" s="217"/>
      <c r="AE31" s="217">
        <v>45</v>
      </c>
      <c r="AF31" s="217"/>
      <c r="AG31" s="217" t="e">
        <f>Energy!#REF!</f>
        <v>#REF!</v>
      </c>
      <c r="AH31" s="217"/>
      <c r="AI31" s="217">
        <f>Energy!S19</f>
        <v>207.8</v>
      </c>
      <c r="AO31" s="79"/>
      <c r="AP31" s="66"/>
      <c r="AQ31" s="79"/>
    </row>
    <row r="32" spans="1:43" ht="6.75" customHeight="1" x14ac:dyDescent="0.2">
      <c r="A32" s="191"/>
      <c r="B32" s="191"/>
      <c r="C32" s="191"/>
      <c r="D32" s="191"/>
      <c r="E32" s="191"/>
      <c r="F32" s="191"/>
      <c r="G32" s="191"/>
      <c r="H32" s="191"/>
      <c r="I32" s="191"/>
      <c r="J32" s="191"/>
      <c r="K32" s="191"/>
      <c r="L32" s="191"/>
      <c r="M32" s="191"/>
      <c r="N32" s="191"/>
      <c r="O32" s="191"/>
      <c r="P32" s="176"/>
      <c r="Q32" s="176"/>
      <c r="R32" s="191"/>
      <c r="S32" s="191"/>
      <c r="T32" s="191"/>
      <c r="U32" s="191"/>
      <c r="V32" s="199"/>
      <c r="W32" s="191"/>
      <c r="X32" s="191"/>
      <c r="Y32" s="191"/>
      <c r="Z32" s="191"/>
      <c r="AA32" s="191"/>
      <c r="AB32" s="191"/>
      <c r="AC32" s="191"/>
      <c r="AD32" s="191"/>
      <c r="AE32" s="191"/>
      <c r="AF32" s="191"/>
      <c r="AG32" s="191"/>
      <c r="AH32" s="191"/>
      <c r="AI32" s="176"/>
      <c r="AQ32" s="10">
        <v>20.3</v>
      </c>
    </row>
    <row r="33" spans="1:43" ht="14.25" x14ac:dyDescent="0.2">
      <c r="A33" s="191" t="s">
        <v>130</v>
      </c>
      <c r="B33" s="191"/>
      <c r="C33" s="221">
        <f>(C27)/C31</f>
        <v>0.1</v>
      </c>
      <c r="D33" s="221"/>
      <c r="E33" s="221">
        <v>9.7000000000000003E-2</v>
      </c>
      <c r="F33" s="221"/>
      <c r="G33" s="221">
        <v>0.27300000000000002</v>
      </c>
      <c r="H33" s="221"/>
      <c r="I33" s="221">
        <v>0.25</v>
      </c>
      <c r="J33" s="221"/>
      <c r="K33" s="221">
        <v>0.17799999999999999</v>
      </c>
      <c r="L33" s="221"/>
      <c r="M33" s="221" t="e">
        <f>(M27)/M31</f>
        <v>#REF!</v>
      </c>
      <c r="N33" s="221"/>
      <c r="O33" s="221">
        <f>(O27)/O31</f>
        <v>4.7E-2</v>
      </c>
      <c r="P33" s="176"/>
      <c r="Q33" s="176"/>
      <c r="R33" s="191"/>
      <c r="S33" s="191"/>
      <c r="T33" s="191"/>
      <c r="U33" s="191" t="s">
        <v>130</v>
      </c>
      <c r="V33" s="199"/>
      <c r="W33" s="221">
        <f>(W27)/W31</f>
        <v>-7.9000000000000001E-2</v>
      </c>
      <c r="X33" s="221"/>
      <c r="Y33" s="221">
        <v>0.40600000000000003</v>
      </c>
      <c r="Z33" s="221"/>
      <c r="AA33" s="221">
        <v>0.442</v>
      </c>
      <c r="AB33" s="221"/>
      <c r="AC33" s="221">
        <v>0.23200000000000001</v>
      </c>
      <c r="AD33" s="221"/>
      <c r="AE33" s="221">
        <v>0.16400000000000001</v>
      </c>
      <c r="AF33" s="221"/>
      <c r="AG33" s="221" t="e">
        <f>(AG27)/AG31</f>
        <v>#REF!</v>
      </c>
      <c r="AH33" s="221"/>
      <c r="AI33" s="221">
        <f>(AI27)/AI31</f>
        <v>8.3000000000000004E-2</v>
      </c>
      <c r="AO33" s="1027"/>
      <c r="AP33" s="1027"/>
      <c r="AQ33" s="118">
        <v>0</v>
      </c>
    </row>
    <row r="34" spans="1:43" ht="14.25" x14ac:dyDescent="0.2">
      <c r="A34" s="191"/>
      <c r="B34" s="191"/>
      <c r="C34" s="221"/>
      <c r="D34" s="221"/>
      <c r="E34" s="176"/>
      <c r="F34" s="221"/>
      <c r="G34" s="221"/>
      <c r="H34" s="221"/>
      <c r="I34" s="221"/>
      <c r="J34" s="221"/>
      <c r="K34" s="221"/>
      <c r="L34" s="221"/>
      <c r="M34" s="221"/>
      <c r="N34" s="221"/>
      <c r="O34" s="221"/>
      <c r="P34" s="176"/>
      <c r="Q34" s="176"/>
      <c r="R34" s="191"/>
      <c r="S34" s="191"/>
      <c r="T34" s="191"/>
      <c r="U34" s="191"/>
      <c r="V34" s="199"/>
      <c r="W34" s="221"/>
      <c r="X34" s="221"/>
      <c r="Y34" s="176"/>
      <c r="Z34" s="221"/>
      <c r="AA34" s="221"/>
      <c r="AB34" s="221"/>
      <c r="AC34" s="221"/>
      <c r="AD34" s="221"/>
      <c r="AE34" s="221"/>
      <c r="AF34" s="221"/>
      <c r="AG34" s="221"/>
      <c r="AH34" s="221"/>
      <c r="AI34" s="176"/>
      <c r="AO34" s="1034"/>
      <c r="AP34" s="1034"/>
      <c r="AQ34" s="166">
        <v>18.8</v>
      </c>
    </row>
    <row r="35" spans="1:43" ht="14.25" x14ac:dyDescent="0.2">
      <c r="A35" s="191"/>
      <c r="B35" s="191"/>
      <c r="C35" s="191"/>
      <c r="D35" s="191"/>
      <c r="E35" s="176"/>
      <c r="F35" s="191"/>
      <c r="G35" s="191"/>
      <c r="H35" s="191"/>
      <c r="I35" s="191"/>
      <c r="J35" s="191"/>
      <c r="K35" s="191"/>
      <c r="L35" s="191"/>
      <c r="M35" s="191"/>
      <c r="N35" s="191"/>
      <c r="O35" s="191"/>
      <c r="P35" s="176"/>
      <c r="Q35" s="176"/>
      <c r="R35" s="191"/>
      <c r="S35" s="191"/>
      <c r="T35" s="191"/>
      <c r="U35" s="191"/>
      <c r="V35" s="199"/>
      <c r="W35" s="222"/>
      <c r="X35" s="191"/>
      <c r="Y35" s="176"/>
      <c r="Z35" s="191"/>
      <c r="AA35" s="222"/>
      <c r="AB35" s="191"/>
      <c r="AC35" s="222"/>
      <c r="AD35" s="191"/>
      <c r="AE35" s="222"/>
      <c r="AF35" s="191"/>
      <c r="AG35" s="191"/>
      <c r="AH35" s="191"/>
      <c r="AI35" s="176"/>
      <c r="AO35" s="1031"/>
      <c r="AP35" s="1031"/>
      <c r="AQ35" s="169">
        <v>0</v>
      </c>
    </row>
    <row r="36" spans="1:43" ht="15.75" thickBot="1" x14ac:dyDescent="0.3">
      <c r="A36" s="191"/>
      <c r="B36" s="191"/>
      <c r="C36" s="214" t="s">
        <v>79</v>
      </c>
      <c r="D36" s="214"/>
      <c r="E36" s="214" t="s">
        <v>123</v>
      </c>
      <c r="F36" s="214"/>
      <c r="G36" s="214" t="s">
        <v>122</v>
      </c>
      <c r="H36" s="214"/>
      <c r="I36" s="214" t="s">
        <v>121</v>
      </c>
      <c r="J36" s="214"/>
      <c r="K36" s="214" t="s">
        <v>79</v>
      </c>
      <c r="L36" s="214"/>
      <c r="M36" s="182" t="s">
        <v>78</v>
      </c>
      <c r="N36" s="214"/>
      <c r="O36" s="182" t="s">
        <v>78</v>
      </c>
      <c r="P36" s="176"/>
      <c r="Q36" s="176"/>
      <c r="R36" s="191"/>
      <c r="S36" s="191"/>
      <c r="T36" s="191"/>
      <c r="U36" s="191"/>
      <c r="V36" s="199"/>
      <c r="W36" s="214" t="s">
        <v>79</v>
      </c>
      <c r="X36" s="214"/>
      <c r="Y36" s="214" t="s">
        <v>123</v>
      </c>
      <c r="Z36" s="214"/>
      <c r="AA36" s="214" t="s">
        <v>122</v>
      </c>
      <c r="AB36" s="214"/>
      <c r="AC36" s="214" t="s">
        <v>121</v>
      </c>
      <c r="AD36" s="214"/>
      <c r="AE36" s="214" t="s">
        <v>79</v>
      </c>
      <c r="AF36" s="214"/>
      <c r="AG36" s="182" t="s">
        <v>78</v>
      </c>
      <c r="AH36" s="214"/>
      <c r="AI36" s="182" t="s">
        <v>78</v>
      </c>
      <c r="AO36" s="1032"/>
      <c r="AP36" s="1032"/>
      <c r="AQ36" s="167">
        <v>39.1</v>
      </c>
    </row>
    <row r="37" spans="1:43" ht="15" x14ac:dyDescent="0.25">
      <c r="A37" s="183" t="s">
        <v>50</v>
      </c>
      <c r="B37" s="183"/>
      <c r="C37" s="189">
        <v>2007</v>
      </c>
      <c r="D37" s="189"/>
      <c r="E37" s="189">
        <v>2007</v>
      </c>
      <c r="F37" s="189"/>
      <c r="G37" s="189">
        <v>2007</v>
      </c>
      <c r="H37" s="189"/>
      <c r="I37" s="189">
        <v>2007</v>
      </c>
      <c r="J37" s="189"/>
      <c r="K37" s="189">
        <v>2006</v>
      </c>
      <c r="L37" s="189"/>
      <c r="M37" s="215">
        <v>2007</v>
      </c>
      <c r="N37" s="189"/>
      <c r="O37" s="215">
        <v>2006</v>
      </c>
      <c r="P37" s="176"/>
      <c r="Q37" s="176"/>
      <c r="R37" s="183"/>
      <c r="S37" s="183"/>
      <c r="T37" s="191"/>
      <c r="U37" s="183" t="s">
        <v>51</v>
      </c>
      <c r="V37" s="199"/>
      <c r="W37" s="189">
        <v>2007</v>
      </c>
      <c r="X37" s="189"/>
      <c r="Y37" s="189">
        <v>2007</v>
      </c>
      <c r="Z37" s="189"/>
      <c r="AA37" s="189">
        <v>2007</v>
      </c>
      <c r="AB37" s="189"/>
      <c r="AC37" s="189">
        <v>2007</v>
      </c>
      <c r="AD37" s="189"/>
      <c r="AE37" s="189">
        <v>2006</v>
      </c>
      <c r="AF37" s="189"/>
      <c r="AG37" s="215">
        <v>2007</v>
      </c>
      <c r="AH37" s="189"/>
      <c r="AI37" s="215">
        <v>2006</v>
      </c>
      <c r="AO37" s="1033"/>
      <c r="AP37" s="1033"/>
      <c r="AQ37" s="117"/>
    </row>
    <row r="38" spans="1:43" ht="6.75" customHeight="1" x14ac:dyDescent="0.2">
      <c r="A38" s="191"/>
      <c r="B38" s="191"/>
      <c r="C38" s="216"/>
      <c r="D38" s="216"/>
      <c r="E38" s="216"/>
      <c r="F38" s="216"/>
      <c r="G38" s="216"/>
      <c r="H38" s="216"/>
      <c r="I38" s="216"/>
      <c r="J38" s="216"/>
      <c r="K38" s="216"/>
      <c r="L38" s="216"/>
      <c r="M38" s="216"/>
      <c r="N38" s="216"/>
      <c r="O38" s="216"/>
      <c r="P38" s="176"/>
      <c r="Q38" s="176"/>
      <c r="R38" s="191"/>
      <c r="S38" s="191"/>
      <c r="T38" s="191"/>
      <c r="U38" s="191"/>
      <c r="V38" s="199"/>
      <c r="W38" s="216"/>
      <c r="X38" s="216"/>
      <c r="Y38" s="176"/>
      <c r="Z38" s="216"/>
      <c r="AA38" s="216"/>
      <c r="AB38" s="216"/>
      <c r="AC38" s="216"/>
      <c r="AD38" s="216"/>
      <c r="AE38" s="216"/>
      <c r="AF38" s="216"/>
      <c r="AG38" s="216"/>
      <c r="AH38" s="216"/>
      <c r="AI38" s="176"/>
      <c r="AO38" s="14"/>
      <c r="AP38" s="14"/>
      <c r="AQ38" s="14">
        <v>99</v>
      </c>
    </row>
    <row r="39" spans="1:43" s="14" customFormat="1" ht="14.25" x14ac:dyDescent="0.2">
      <c r="A39" s="191" t="s">
        <v>111</v>
      </c>
      <c r="B39" s="191"/>
      <c r="C39" s="217">
        <f>E43</f>
        <v>31.8</v>
      </c>
      <c r="D39" s="217"/>
      <c r="E39" s="217">
        <v>23.8</v>
      </c>
      <c r="F39" s="217"/>
      <c r="G39" s="217">
        <v>13.7</v>
      </c>
      <c r="H39" s="217"/>
      <c r="I39" s="217">
        <v>8.6999999999999993</v>
      </c>
      <c r="J39" s="217"/>
      <c r="K39" s="217">
        <v>4.5</v>
      </c>
      <c r="L39" s="217"/>
      <c r="M39" s="217">
        <f>O43</f>
        <v>8.6999999999999993</v>
      </c>
      <c r="N39" s="217"/>
      <c r="O39" s="218">
        <v>0</v>
      </c>
      <c r="P39" s="199"/>
      <c r="Q39" s="199"/>
      <c r="R39" s="191"/>
      <c r="S39" s="191"/>
      <c r="T39" s="191"/>
      <c r="U39" s="191" t="s">
        <v>111</v>
      </c>
      <c r="V39" s="199"/>
      <c r="W39" s="223">
        <f>Y43</f>
        <v>2.2999999999999998</v>
      </c>
      <c r="X39" s="217"/>
      <c r="Y39" s="223">
        <v>1.4</v>
      </c>
      <c r="Z39" s="217"/>
      <c r="AA39" s="223">
        <v>0.3</v>
      </c>
      <c r="AB39" s="217"/>
      <c r="AC39" s="218">
        <v>0</v>
      </c>
      <c r="AD39" s="217"/>
      <c r="AE39" s="218">
        <v>0</v>
      </c>
      <c r="AF39" s="217"/>
      <c r="AG39" s="218">
        <v>0</v>
      </c>
      <c r="AH39" s="217"/>
      <c r="AI39" s="218">
        <v>0</v>
      </c>
      <c r="AO39" s="1027"/>
      <c r="AP39" s="1027"/>
      <c r="AQ39" s="118"/>
    </row>
    <row r="40" spans="1:43" s="14" customFormat="1" ht="14.25" x14ac:dyDescent="0.2">
      <c r="A40" s="191" t="s">
        <v>128</v>
      </c>
      <c r="B40" s="191"/>
      <c r="C40" s="219">
        <v>-2.1</v>
      </c>
      <c r="D40" s="219"/>
      <c r="E40" s="216">
        <v>-1.1000000000000001</v>
      </c>
      <c r="F40" s="219"/>
      <c r="G40" s="216">
        <v>-0.2</v>
      </c>
      <c r="H40" s="219"/>
      <c r="I40" s="216">
        <v>-0.3</v>
      </c>
      <c r="J40" s="219"/>
      <c r="K40" s="216">
        <v>0</v>
      </c>
      <c r="L40" s="219"/>
      <c r="M40" s="219">
        <f>SUM(C40:I40)</f>
        <v>-3.7</v>
      </c>
      <c r="N40" s="219"/>
      <c r="O40" s="216">
        <v>0</v>
      </c>
      <c r="P40" s="199"/>
      <c r="Q40" s="199"/>
      <c r="R40" s="191"/>
      <c r="S40" s="191"/>
      <c r="T40" s="191"/>
      <c r="U40" s="191" t="s">
        <v>128</v>
      </c>
      <c r="V40" s="199"/>
      <c r="W40" s="216">
        <v>0</v>
      </c>
      <c r="X40" s="219"/>
      <c r="Y40" s="216">
        <v>0</v>
      </c>
      <c r="Z40" s="219"/>
      <c r="AA40" s="216">
        <v>0</v>
      </c>
      <c r="AB40" s="219"/>
      <c r="AC40" s="216">
        <v>0</v>
      </c>
      <c r="AD40" s="219"/>
      <c r="AE40" s="216">
        <v>0</v>
      </c>
      <c r="AF40" s="219"/>
      <c r="AG40" s="216">
        <v>0</v>
      </c>
      <c r="AH40" s="219"/>
      <c r="AI40" s="199">
        <v>0</v>
      </c>
      <c r="AO40" s="10"/>
      <c r="AP40" s="10"/>
      <c r="AQ40" s="10">
        <v>0.18989898989899001</v>
      </c>
    </row>
    <row r="41" spans="1:43" s="14" customFormat="1" ht="14.25" x14ac:dyDescent="0.2">
      <c r="A41" s="191" t="s">
        <v>112</v>
      </c>
      <c r="B41" s="191"/>
      <c r="C41" s="216">
        <f>Marine!G23</f>
        <v>37.1</v>
      </c>
      <c r="D41" s="216"/>
      <c r="E41" s="216">
        <v>8.9</v>
      </c>
      <c r="F41" s="216"/>
      <c r="G41" s="216">
        <v>10.3</v>
      </c>
      <c r="H41" s="216"/>
      <c r="I41" s="216">
        <v>5.3</v>
      </c>
      <c r="J41" s="216"/>
      <c r="K41" s="216">
        <v>4.2</v>
      </c>
      <c r="L41" s="216"/>
      <c r="M41" s="219">
        <f>SUM(C41:I41)</f>
        <v>61.6</v>
      </c>
      <c r="N41" s="216"/>
      <c r="O41" s="216">
        <v>8.6999999999999993</v>
      </c>
      <c r="P41" s="199"/>
      <c r="Q41" s="199"/>
      <c r="R41" s="191"/>
      <c r="S41" s="191"/>
      <c r="T41" s="191"/>
      <c r="U41" s="191" t="s">
        <v>112</v>
      </c>
      <c r="V41" s="199"/>
      <c r="W41" s="224">
        <f>Aviation!G23</f>
        <v>0.2</v>
      </c>
      <c r="X41" s="216"/>
      <c r="Y41" s="224">
        <v>0.9</v>
      </c>
      <c r="Z41" s="216"/>
      <c r="AA41" s="224">
        <v>1.1000000000000001</v>
      </c>
      <c r="AB41" s="216"/>
      <c r="AC41" s="224">
        <v>0.3</v>
      </c>
      <c r="AD41" s="216"/>
      <c r="AE41" s="224">
        <v>0</v>
      </c>
      <c r="AF41" s="216"/>
      <c r="AG41" s="219">
        <f>SUM(W41:AC41)</f>
        <v>2.5</v>
      </c>
      <c r="AH41" s="216"/>
      <c r="AI41" s="199">
        <v>0</v>
      </c>
      <c r="AO41" s="10"/>
      <c r="AP41" s="10"/>
      <c r="AQ41" s="10">
        <v>0.96899999999999997</v>
      </c>
    </row>
    <row r="42" spans="1:43" s="14" customFormat="1" ht="14.25" x14ac:dyDescent="0.2">
      <c r="A42" s="191" t="s">
        <v>140</v>
      </c>
      <c r="B42" s="191"/>
      <c r="C42" s="216">
        <v>-0.1</v>
      </c>
      <c r="D42" s="216"/>
      <c r="E42" s="216">
        <v>0.2</v>
      </c>
      <c r="F42" s="216"/>
      <c r="G42" s="216">
        <v>0</v>
      </c>
      <c r="H42" s="216"/>
      <c r="I42" s="216">
        <v>0</v>
      </c>
      <c r="J42" s="216"/>
      <c r="K42" s="216">
        <v>0</v>
      </c>
      <c r="L42" s="216"/>
      <c r="M42" s="219">
        <f>SUM(C42:I42)</f>
        <v>0.1</v>
      </c>
      <c r="N42" s="216"/>
      <c r="O42" s="216">
        <v>0</v>
      </c>
      <c r="P42" s="199"/>
      <c r="Q42" s="199"/>
      <c r="R42" s="191"/>
      <c r="S42" s="191"/>
      <c r="T42" s="191"/>
      <c r="U42" s="191" t="s">
        <v>140</v>
      </c>
      <c r="V42" s="199"/>
      <c r="W42" s="224">
        <v>-0.1</v>
      </c>
      <c r="X42" s="216"/>
      <c r="Y42" s="224">
        <v>0</v>
      </c>
      <c r="Z42" s="216"/>
      <c r="AA42" s="216">
        <v>0</v>
      </c>
      <c r="AB42" s="216"/>
      <c r="AC42" s="216">
        <v>0</v>
      </c>
      <c r="AD42" s="216"/>
      <c r="AE42" s="216">
        <v>0</v>
      </c>
      <c r="AF42" s="216"/>
      <c r="AG42" s="219">
        <f>SUM(W42:AC42)</f>
        <v>-0.1</v>
      </c>
      <c r="AH42" s="216"/>
      <c r="AI42" s="199">
        <v>0</v>
      </c>
    </row>
    <row r="43" spans="1:43" s="14" customFormat="1" ht="17.25" customHeight="1" thickBot="1" x14ac:dyDescent="0.25">
      <c r="A43" s="191" t="s">
        <v>110</v>
      </c>
      <c r="B43" s="191"/>
      <c r="C43" s="220">
        <f>SUM(C39:C42)</f>
        <v>66.7</v>
      </c>
      <c r="D43" s="220"/>
      <c r="E43" s="220">
        <v>31.8</v>
      </c>
      <c r="F43" s="220"/>
      <c r="G43" s="220">
        <v>23.8</v>
      </c>
      <c r="H43" s="220"/>
      <c r="I43" s="220">
        <v>13.7</v>
      </c>
      <c r="J43" s="220"/>
      <c r="K43" s="220">
        <v>8.6999999999999993</v>
      </c>
      <c r="L43" s="220"/>
      <c r="M43" s="220">
        <f>SUM(M39:M42)</f>
        <v>66.7</v>
      </c>
      <c r="N43" s="220"/>
      <c r="O43" s="220">
        <f>SUM(O39:O42)</f>
        <v>8.6999999999999993</v>
      </c>
      <c r="P43" s="199"/>
      <c r="Q43" s="199"/>
      <c r="R43" s="191"/>
      <c r="S43" s="191"/>
      <c r="T43" s="191"/>
      <c r="U43" s="191" t="s">
        <v>110</v>
      </c>
      <c r="V43" s="199"/>
      <c r="W43" s="225">
        <f>SUM(W39:W42)</f>
        <v>2.4</v>
      </c>
      <c r="X43" s="220"/>
      <c r="Y43" s="225">
        <f>SUM(Y39:Y41)</f>
        <v>2.2999999999999998</v>
      </c>
      <c r="Z43" s="220"/>
      <c r="AA43" s="225">
        <v>1.4</v>
      </c>
      <c r="AB43" s="220"/>
      <c r="AC43" s="225">
        <v>0.3</v>
      </c>
      <c r="AD43" s="220"/>
      <c r="AE43" s="226">
        <v>0</v>
      </c>
      <c r="AF43" s="220"/>
      <c r="AG43" s="220">
        <f>SUM(AG39:AG42)</f>
        <v>2.4</v>
      </c>
      <c r="AH43" s="220"/>
      <c r="AI43" s="220">
        <v>0</v>
      </c>
    </row>
    <row r="44" spans="1:43" s="14" customFormat="1" ht="6.75" customHeight="1" x14ac:dyDescent="0.2">
      <c r="A44" s="191"/>
      <c r="B44" s="191"/>
      <c r="C44" s="216"/>
      <c r="D44" s="216"/>
      <c r="E44" s="216"/>
      <c r="F44" s="216"/>
      <c r="G44" s="216"/>
      <c r="H44" s="216"/>
      <c r="I44" s="216"/>
      <c r="J44" s="216"/>
      <c r="K44" s="216"/>
      <c r="L44" s="216"/>
      <c r="M44" s="216"/>
      <c r="N44" s="216"/>
      <c r="O44" s="216"/>
      <c r="P44" s="199"/>
      <c r="Q44" s="199"/>
      <c r="R44" s="191"/>
      <c r="S44" s="191"/>
      <c r="T44" s="191"/>
      <c r="U44" s="191"/>
      <c r="V44" s="199"/>
      <c r="W44" s="216"/>
      <c r="X44" s="216"/>
      <c r="Y44" s="216"/>
      <c r="Z44" s="216"/>
      <c r="AA44" s="216"/>
      <c r="AB44" s="216"/>
      <c r="AC44" s="216"/>
      <c r="AD44" s="216"/>
      <c r="AE44" s="216"/>
      <c r="AF44" s="216"/>
      <c r="AG44" s="216"/>
      <c r="AH44" s="216"/>
      <c r="AI44" s="199"/>
    </row>
    <row r="45" spans="1:43" s="14" customFormat="1" ht="12.75" customHeight="1" x14ac:dyDescent="0.2">
      <c r="A45" s="191" t="s">
        <v>26</v>
      </c>
      <c r="B45" s="191"/>
      <c r="C45" s="217">
        <f>Marine!G19</f>
        <v>11.2</v>
      </c>
      <c r="D45" s="217"/>
      <c r="E45" s="217">
        <v>19.5</v>
      </c>
      <c r="F45" s="217"/>
      <c r="G45" s="217">
        <v>16.8</v>
      </c>
      <c r="H45" s="217"/>
      <c r="I45" s="217">
        <v>14.9</v>
      </c>
      <c r="J45" s="217"/>
      <c r="K45" s="217">
        <v>10.5</v>
      </c>
      <c r="L45" s="217"/>
      <c r="M45" s="217" t="e">
        <f>Marine!#REF!</f>
        <v>#REF!</v>
      </c>
      <c r="N45" s="217"/>
      <c r="O45" s="217">
        <f>Marine!S19</f>
        <v>53.3</v>
      </c>
      <c r="P45" s="199"/>
      <c r="Q45" s="199"/>
      <c r="R45" s="191"/>
      <c r="S45" s="191"/>
      <c r="T45" s="191"/>
      <c r="U45" s="191" t="s">
        <v>26</v>
      </c>
      <c r="V45" s="199"/>
      <c r="W45" s="217">
        <f>Aviation!G19</f>
        <v>10.199999999999999</v>
      </c>
      <c r="X45" s="217"/>
      <c r="Y45" s="217">
        <v>21.9</v>
      </c>
      <c r="Z45" s="217"/>
      <c r="AA45" s="217">
        <v>17.3</v>
      </c>
      <c r="AB45" s="217"/>
      <c r="AC45" s="217">
        <v>15.9</v>
      </c>
      <c r="AD45" s="217"/>
      <c r="AE45" s="217">
        <v>3</v>
      </c>
      <c r="AF45" s="217"/>
      <c r="AG45" s="217" t="e">
        <f>Aviation!#REF!</f>
        <v>#REF!</v>
      </c>
      <c r="AH45" s="217"/>
      <c r="AI45" s="217">
        <f>Aviation!S19</f>
        <v>42.4</v>
      </c>
    </row>
    <row r="46" spans="1:43" s="14" customFormat="1" ht="6.75" customHeight="1" x14ac:dyDescent="0.2">
      <c r="A46" s="191"/>
      <c r="B46" s="191"/>
      <c r="C46" s="191"/>
      <c r="D46" s="191"/>
      <c r="E46" s="191"/>
      <c r="F46" s="191"/>
      <c r="G46" s="191"/>
      <c r="H46" s="191"/>
      <c r="I46" s="191"/>
      <c r="J46" s="191"/>
      <c r="K46" s="191"/>
      <c r="L46" s="191"/>
      <c r="M46" s="191"/>
      <c r="N46" s="191"/>
      <c r="O46" s="191"/>
      <c r="P46" s="199"/>
      <c r="Q46" s="199"/>
      <c r="R46" s="191"/>
      <c r="S46" s="191"/>
      <c r="T46" s="191"/>
      <c r="U46" s="191"/>
      <c r="V46" s="199"/>
      <c r="W46" s="191"/>
      <c r="X46" s="191"/>
      <c r="Y46" s="216"/>
      <c r="Z46" s="191"/>
      <c r="AA46" s="191"/>
      <c r="AB46" s="191"/>
      <c r="AC46" s="191"/>
      <c r="AD46" s="191"/>
      <c r="AE46" s="191"/>
      <c r="AF46" s="191"/>
      <c r="AG46" s="191"/>
      <c r="AH46" s="191"/>
      <c r="AI46" s="199"/>
    </row>
    <row r="47" spans="1:43" ht="12.75" customHeight="1" x14ac:dyDescent="0.2">
      <c r="A47" s="191" t="s">
        <v>130</v>
      </c>
      <c r="B47" s="191"/>
      <c r="C47" s="221">
        <f>(C41)/C45</f>
        <v>3.3130000000000002</v>
      </c>
      <c r="D47" s="221"/>
      <c r="E47" s="221">
        <v>0.45600000000000002</v>
      </c>
      <c r="F47" s="221"/>
      <c r="G47" s="221">
        <v>0.61299999999999999</v>
      </c>
      <c r="H47" s="221"/>
      <c r="I47" s="221">
        <v>0.35599999999999998</v>
      </c>
      <c r="J47" s="221"/>
      <c r="K47" s="221">
        <v>0.4</v>
      </c>
      <c r="L47" s="221"/>
      <c r="M47" s="221" t="e">
        <f>(M41)/M45</f>
        <v>#REF!</v>
      </c>
      <c r="N47" s="221"/>
      <c r="O47" s="221">
        <f>(O41)/O45</f>
        <v>0.16300000000000001</v>
      </c>
      <c r="P47" s="176"/>
      <c r="Q47" s="176"/>
      <c r="R47" s="191"/>
      <c r="S47" s="191"/>
      <c r="T47" s="191"/>
      <c r="U47" s="191" t="s">
        <v>130</v>
      </c>
      <c r="V47" s="199"/>
      <c r="W47" s="221">
        <f>(W41)/W45</f>
        <v>0.02</v>
      </c>
      <c r="X47" s="221"/>
      <c r="Y47" s="221">
        <f>(Y41)/Y45</f>
        <v>4.1000000000000002E-2</v>
      </c>
      <c r="Z47" s="221"/>
      <c r="AA47" s="221">
        <v>6.4000000000000001E-2</v>
      </c>
      <c r="AB47" s="221"/>
      <c r="AC47" s="221">
        <v>1.9E-2</v>
      </c>
      <c r="AD47" s="221"/>
      <c r="AE47" s="216">
        <v>0</v>
      </c>
      <c r="AF47" s="221"/>
      <c r="AG47" s="221" t="e">
        <f>(AG41)/AG45</f>
        <v>#REF!</v>
      </c>
      <c r="AH47" s="221"/>
      <c r="AI47" s="221">
        <f>(AI41)/AI45</f>
        <v>0</v>
      </c>
    </row>
    <row r="48" spans="1:43" ht="12.75" customHeight="1" x14ac:dyDescent="0.2">
      <c r="A48" s="39"/>
      <c r="B48" s="39"/>
      <c r="C48" s="39"/>
      <c r="D48" s="39"/>
      <c r="E48" s="67"/>
      <c r="F48" s="39"/>
      <c r="G48" s="67"/>
      <c r="H48" s="39"/>
      <c r="I48" s="81"/>
      <c r="J48" s="39"/>
      <c r="K48" s="67"/>
      <c r="L48" s="39"/>
      <c r="M48" s="67"/>
      <c r="N48" s="39"/>
      <c r="O48" s="67"/>
      <c r="Q48" s="41"/>
      <c r="R48" s="41"/>
      <c r="S48" s="41"/>
      <c r="T48" s="39"/>
      <c r="U48" s="39"/>
      <c r="V48" s="14"/>
      <c r="W48" s="41"/>
      <c r="X48" s="39"/>
      <c r="Z48" s="39"/>
      <c r="AB48" s="39"/>
      <c r="AC48" s="67"/>
      <c r="AD48" s="39"/>
      <c r="AF48" s="39"/>
      <c r="AG48" s="67"/>
      <c r="AH48" s="39"/>
      <c r="AI48" s="67"/>
    </row>
    <row r="49" spans="1:36" x14ac:dyDescent="0.2">
      <c r="A49" s="39"/>
      <c r="B49" s="39"/>
      <c r="I49" s="39"/>
      <c r="K49" s="39"/>
      <c r="M49" s="39"/>
      <c r="O49" s="39"/>
      <c r="Q49" s="39"/>
      <c r="R49" s="39"/>
      <c r="S49" s="39"/>
      <c r="T49" s="39"/>
      <c r="U49" s="39"/>
      <c r="V49" s="14"/>
      <c r="W49" s="39"/>
      <c r="AC49" s="39"/>
      <c r="AG49" s="39"/>
      <c r="AI49" s="39"/>
    </row>
    <row r="50" spans="1:36" ht="14.25" customHeight="1" x14ac:dyDescent="0.2">
      <c r="A50" s="69"/>
      <c r="B50" s="69"/>
      <c r="C50" s="10" t="s">
        <v>144</v>
      </c>
      <c r="I50" s="39"/>
      <c r="K50" s="39"/>
      <c r="M50" s="39"/>
      <c r="O50" s="39"/>
      <c r="P50" s="39"/>
      <c r="Q50" s="39"/>
      <c r="R50" s="39"/>
      <c r="S50" s="39"/>
      <c r="V50" s="39"/>
      <c r="W50" s="39"/>
      <c r="Y50" s="39"/>
      <c r="AA50" s="39"/>
      <c r="AC50" s="39"/>
      <c r="AE50" s="39"/>
      <c r="AG50" s="39"/>
      <c r="AI50" s="39"/>
      <c r="AJ50" s="39"/>
    </row>
    <row r="51" spans="1:36" x14ac:dyDescent="0.2">
      <c r="I51" s="5"/>
      <c r="K51" s="4"/>
      <c r="M51" s="4"/>
      <c r="O51" s="4"/>
      <c r="P51" s="2"/>
      <c r="V51" s="39"/>
      <c r="W51" s="39"/>
      <c r="Y51" s="39"/>
      <c r="AA51" s="39"/>
      <c r="AC51" s="4"/>
      <c r="AE51" s="2"/>
      <c r="AG51" s="4"/>
      <c r="AI51" s="4"/>
      <c r="AJ51" s="2"/>
    </row>
    <row r="52" spans="1:36" x14ac:dyDescent="0.2">
      <c r="G52" s="29" t="s">
        <v>1</v>
      </c>
    </row>
    <row r="53" spans="1:36" x14ac:dyDescent="0.2">
      <c r="C53" s="10" t="s">
        <v>141</v>
      </c>
      <c r="G53" s="151">
        <f>E6+C27+W27+W41+C41</f>
        <v>195.5</v>
      </c>
    </row>
    <row r="54" spans="1:36" x14ac:dyDescent="0.2">
      <c r="C54" s="10" t="s">
        <v>143</v>
      </c>
      <c r="G54" s="151">
        <f>C42+C28+W28+W42</f>
        <v>-0.3</v>
      </c>
    </row>
    <row r="55" spans="1:36" x14ac:dyDescent="0.2">
      <c r="C55" s="10" t="s">
        <v>142</v>
      </c>
      <c r="G55" s="151">
        <f>C40+W26</f>
        <v>-5.6</v>
      </c>
    </row>
    <row r="56" spans="1:36" x14ac:dyDescent="0.2">
      <c r="G56" s="29"/>
    </row>
    <row r="57" spans="1:36" ht="13.5" thickBot="1" x14ac:dyDescent="0.25">
      <c r="G57" s="152">
        <f>SUM(G53:G56)</f>
        <v>189.6</v>
      </c>
    </row>
    <row r="58" spans="1:36" ht="13.5" thickTop="1" x14ac:dyDescent="0.2"/>
  </sheetData>
  <mergeCells count="53">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 ref="D5:E5"/>
    <mergeCell ref="C7:E7"/>
    <mergeCell ref="J5:K5"/>
    <mergeCell ref="S12:T12"/>
    <mergeCell ref="C8:E8"/>
    <mergeCell ref="I8:K8"/>
    <mergeCell ref="O8:P8"/>
    <mergeCell ref="O7:P7"/>
    <mergeCell ref="O10:P10"/>
    <mergeCell ref="O11:P11"/>
    <mergeCell ref="I7:K7"/>
    <mergeCell ref="O9:P9"/>
    <mergeCell ref="V14:W14"/>
    <mergeCell ref="S10:T10"/>
    <mergeCell ref="S6:T6"/>
    <mergeCell ref="V7:W7"/>
    <mergeCell ref="V8:W8"/>
    <mergeCell ref="V9:W9"/>
    <mergeCell ref="V6:W6"/>
    <mergeCell ref="S9:T9"/>
    <mergeCell ref="C13:E13"/>
    <mergeCell ref="I11:K11"/>
    <mergeCell ref="I13:K13"/>
    <mergeCell ref="I9:K9"/>
    <mergeCell ref="I10:K10"/>
    <mergeCell ref="C9:E9"/>
    <mergeCell ref="C10:E10"/>
    <mergeCell ref="C11:E11"/>
    <mergeCell ref="AO39:AP39"/>
    <mergeCell ref="AG8:AI8"/>
    <mergeCell ref="AG9:AI9"/>
    <mergeCell ref="AG10:AI10"/>
    <mergeCell ref="AO35:AP35"/>
    <mergeCell ref="AO36:AP36"/>
    <mergeCell ref="AO37:AP37"/>
    <mergeCell ref="AO34:AP34"/>
    <mergeCell ref="AO33:AP33"/>
  </mergeCells>
  <phoneticPr fontId="16" type="noConversion"/>
  <pageMargins left="0.71" right="0.7" top="1" bottom="1" header="0.5" footer="0.5"/>
  <pageSetup scale="50"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W54"/>
  <sheetViews>
    <sheetView view="pageBreakPreview" zoomScale="60" workbookViewId="0">
      <selection activeCell="O12" sqref="O12:P15"/>
    </sheetView>
  </sheetViews>
  <sheetFormatPr defaultRowHeight="12.75" x14ac:dyDescent="0.2"/>
  <cols>
    <col min="1" max="1" width="23.42578125" style="10" customWidth="1"/>
    <col min="2" max="2" width="6" style="10" customWidth="1"/>
    <col min="3" max="10" width="9.7109375" style="10" customWidth="1"/>
    <col min="11" max="11" width="8.7109375" style="10" customWidth="1"/>
    <col min="12" max="12" width="10.85546875" style="10" customWidth="1"/>
    <col min="13" max="23" width="9.7109375" style="10" customWidth="1"/>
    <col min="24" max="16384" width="9.140625" style="10"/>
  </cols>
  <sheetData>
    <row r="1" spans="1:23" ht="12.75" customHeight="1" x14ac:dyDescent="0.2">
      <c r="A1" s="9"/>
      <c r="B1" s="9"/>
      <c r="C1" s="9"/>
      <c r="D1" s="9"/>
      <c r="E1" s="149"/>
    </row>
    <row r="2" spans="1:23" ht="12.75" customHeight="1" x14ac:dyDescent="0.25">
      <c r="A2" s="1017"/>
      <c r="B2" s="1017"/>
      <c r="C2" s="1017"/>
      <c r="D2" s="1017"/>
      <c r="E2" s="1017"/>
      <c r="F2" s="1017"/>
      <c r="G2" s="1017"/>
      <c r="H2" s="1017"/>
      <c r="I2" s="1017"/>
      <c r="J2" s="1017"/>
      <c r="K2" s="1017"/>
      <c r="L2" s="1017"/>
      <c r="M2" s="1017"/>
      <c r="N2" s="1017"/>
      <c r="O2" s="1017"/>
      <c r="P2" s="1017"/>
      <c r="Q2" s="1017"/>
      <c r="R2" s="1017"/>
    </row>
    <row r="3" spans="1:23" x14ac:dyDescent="0.2">
      <c r="C3" s="63"/>
      <c r="D3" s="94" t="s">
        <v>79</v>
      </c>
      <c r="F3" s="63"/>
      <c r="G3" s="94" t="s">
        <v>123</v>
      </c>
      <c r="H3" s="94"/>
      <c r="I3" s="63"/>
      <c r="J3" s="94" t="s">
        <v>122</v>
      </c>
      <c r="L3" s="63"/>
      <c r="M3" s="94" t="s">
        <v>121</v>
      </c>
      <c r="O3" s="63"/>
      <c r="P3" s="94" t="s">
        <v>79</v>
      </c>
      <c r="R3" s="1050" t="s">
        <v>78</v>
      </c>
      <c r="S3" s="1050"/>
      <c r="U3" s="1050" t="s">
        <v>78</v>
      </c>
      <c r="V3" s="1050"/>
    </row>
    <row r="4" spans="1:23" x14ac:dyDescent="0.2">
      <c r="A4" s="82" t="s">
        <v>109</v>
      </c>
      <c r="B4" s="82"/>
      <c r="C4" s="1046">
        <v>2007</v>
      </c>
      <c r="D4" s="1046"/>
      <c r="E4" s="82"/>
      <c r="F4" s="1046">
        <v>2007</v>
      </c>
      <c r="G4" s="1046"/>
      <c r="H4" s="80"/>
      <c r="I4" s="1046">
        <v>2007</v>
      </c>
      <c r="J4" s="1046"/>
      <c r="L4" s="1046">
        <v>2007</v>
      </c>
      <c r="M4" s="1046"/>
      <c r="O4" s="1046">
        <v>2006</v>
      </c>
      <c r="P4" s="1046"/>
      <c r="R4" s="1046">
        <v>2007</v>
      </c>
      <c r="S4" s="1046"/>
      <c r="U4" s="1046">
        <v>2006</v>
      </c>
      <c r="V4" s="1046"/>
      <c r="W4" s="82"/>
    </row>
    <row r="5" spans="1:23" ht="6.75" customHeight="1" x14ac:dyDescent="0.2">
      <c r="A5" s="39"/>
      <c r="B5" s="39"/>
      <c r="C5" s="87"/>
      <c r="D5" s="87"/>
      <c r="E5" s="39"/>
      <c r="F5" s="87"/>
      <c r="G5" s="87"/>
      <c r="H5" s="87"/>
      <c r="I5" s="87"/>
      <c r="J5" s="87"/>
      <c r="L5" s="87"/>
      <c r="M5" s="87"/>
      <c r="O5" s="87"/>
      <c r="P5" s="87"/>
      <c r="W5" s="39"/>
    </row>
    <row r="6" spans="1:23" s="14" customFormat="1" ht="12.75" customHeight="1" x14ac:dyDescent="0.2">
      <c r="A6" s="39" t="s">
        <v>111</v>
      </c>
      <c r="B6" s="39"/>
      <c r="C6" s="1047">
        <f>F10</f>
        <v>157.19999999999999</v>
      </c>
      <c r="D6" s="1047"/>
      <c r="E6" s="39"/>
      <c r="F6" s="1047">
        <v>121.2</v>
      </c>
      <c r="G6" s="1047"/>
      <c r="H6" s="163"/>
      <c r="I6" s="1047">
        <v>70.099999999999994</v>
      </c>
      <c r="J6" s="1047"/>
      <c r="L6" s="1047">
        <v>39.1</v>
      </c>
      <c r="M6" s="1047"/>
      <c r="O6" s="1047">
        <v>20.3</v>
      </c>
      <c r="P6" s="1047"/>
      <c r="R6" s="1047">
        <f>L6</f>
        <v>39.1</v>
      </c>
      <c r="S6" s="1047"/>
      <c r="U6" s="1047">
        <v>0</v>
      </c>
      <c r="V6" s="1047"/>
      <c r="W6" s="39"/>
    </row>
    <row r="7" spans="1:23" s="14" customFormat="1" ht="12.75" customHeight="1" x14ac:dyDescent="0.2">
      <c r="A7" s="39" t="s">
        <v>128</v>
      </c>
      <c r="B7" s="39"/>
      <c r="C7" s="1048">
        <f>C22+P22+P36+C36</f>
        <v>-5.8</v>
      </c>
      <c r="D7" s="1048"/>
      <c r="E7" s="39"/>
      <c r="F7" s="1048">
        <v>-1.9</v>
      </c>
      <c r="G7" s="1048"/>
      <c r="H7" s="30"/>
      <c r="I7" s="1048">
        <v>-1.2</v>
      </c>
      <c r="J7" s="1048"/>
      <c r="L7" s="1048">
        <v>-1</v>
      </c>
      <c r="M7" s="1048"/>
      <c r="O7" s="1048">
        <v>0</v>
      </c>
      <c r="P7" s="1048"/>
      <c r="R7" s="1034">
        <f>L7+I7+F7+C7</f>
        <v>-9.9</v>
      </c>
      <c r="S7" s="1034"/>
      <c r="U7" s="1034">
        <v>0</v>
      </c>
      <c r="V7" s="1034"/>
      <c r="W7" s="39"/>
    </row>
    <row r="8" spans="1:23" s="14" customFormat="1" ht="12.75" customHeight="1" x14ac:dyDescent="0.2">
      <c r="A8" s="39" t="s">
        <v>112</v>
      </c>
      <c r="B8" s="39"/>
      <c r="C8" s="1049">
        <f>C23+P23+P37+C37</f>
        <v>38.299999999999997</v>
      </c>
      <c r="D8" s="1049"/>
      <c r="E8" s="39"/>
      <c r="F8" s="1049">
        <v>37.1</v>
      </c>
      <c r="G8" s="1049"/>
      <c r="H8" s="164"/>
      <c r="I8" s="1049">
        <v>52.3</v>
      </c>
      <c r="J8" s="1049"/>
      <c r="L8" s="1049">
        <v>32</v>
      </c>
      <c r="M8" s="1049"/>
      <c r="O8" s="1049">
        <v>18.8</v>
      </c>
      <c r="P8" s="1049"/>
      <c r="R8" s="1034">
        <f>L8+I8+F8+C8</f>
        <v>159.69999999999999</v>
      </c>
      <c r="S8" s="1034"/>
      <c r="U8" s="1034">
        <v>39.1</v>
      </c>
      <c r="V8" s="1034"/>
      <c r="W8" s="39"/>
    </row>
    <row r="9" spans="1:23" s="14" customFormat="1" ht="12.75" customHeight="1" x14ac:dyDescent="0.2">
      <c r="A9" s="39" t="s">
        <v>140</v>
      </c>
      <c r="B9" s="39"/>
      <c r="C9" s="1053">
        <f>C24+C38+P38+P24</f>
        <v>-0.4</v>
      </c>
      <c r="D9" s="1053"/>
      <c r="E9" s="39"/>
      <c r="F9" s="1048">
        <v>0.8</v>
      </c>
      <c r="G9" s="1048"/>
      <c r="H9" s="30"/>
      <c r="I9" s="1051">
        <v>0</v>
      </c>
      <c r="J9" s="1051"/>
      <c r="L9" s="1051">
        <v>0</v>
      </c>
      <c r="M9" s="1051"/>
      <c r="O9" s="1051">
        <v>0</v>
      </c>
      <c r="P9" s="1051"/>
      <c r="R9" s="1054">
        <f>F9+C9</f>
        <v>0.4</v>
      </c>
      <c r="S9" s="1054"/>
      <c r="U9" s="1054">
        <v>0</v>
      </c>
      <c r="V9" s="1054"/>
      <c r="W9" s="39"/>
    </row>
    <row r="10" spans="1:23" s="14" customFormat="1" ht="17.25" customHeight="1" thickBot="1" x14ac:dyDescent="0.25">
      <c r="A10" s="39" t="s">
        <v>110</v>
      </c>
      <c r="B10" s="39"/>
      <c r="C10" s="1052">
        <f>C25+P25+P39+C39</f>
        <v>189.3</v>
      </c>
      <c r="D10" s="1052"/>
      <c r="E10" s="39"/>
      <c r="F10" s="1052">
        <v>157.19999999999999</v>
      </c>
      <c r="G10" s="1052"/>
      <c r="H10" s="162"/>
      <c r="I10" s="1052">
        <v>121.2</v>
      </c>
      <c r="J10" s="1052"/>
      <c r="L10" s="1052">
        <v>70.099999999999994</v>
      </c>
      <c r="M10" s="1052"/>
      <c r="O10" s="1052">
        <v>39.1</v>
      </c>
      <c r="P10" s="1052"/>
      <c r="R10" s="1052">
        <f>SUM(R6:R9)</f>
        <v>189.3</v>
      </c>
      <c r="S10" s="1052"/>
      <c r="U10" s="1052">
        <f>SUM(U6:U9)</f>
        <v>39.1</v>
      </c>
      <c r="V10" s="1052"/>
      <c r="W10" s="39"/>
    </row>
    <row r="11" spans="1:23" s="14" customFormat="1" ht="6.75" customHeight="1" x14ac:dyDescent="0.2">
      <c r="A11" s="39"/>
      <c r="B11" s="39"/>
      <c r="C11" s="88"/>
      <c r="D11" s="88"/>
      <c r="E11" s="39"/>
      <c r="F11" s="88"/>
      <c r="G11" s="88"/>
      <c r="H11" s="88"/>
      <c r="I11" s="88"/>
      <c r="J11" s="88"/>
      <c r="L11" s="88"/>
      <c r="M11" s="88"/>
      <c r="O11" s="88"/>
      <c r="P11" s="88"/>
      <c r="W11" s="39"/>
    </row>
    <row r="12" spans="1:23" s="14" customFormat="1" x14ac:dyDescent="0.2">
      <c r="A12" s="39" t="s">
        <v>26</v>
      </c>
      <c r="B12" s="39"/>
      <c r="C12" s="1047">
        <f>C27+P27+P41+C41</f>
        <v>126.7</v>
      </c>
      <c r="D12" s="1047"/>
      <c r="E12" s="39"/>
      <c r="F12" s="1047">
        <v>160.5</v>
      </c>
      <c r="G12" s="1047"/>
      <c r="H12" s="163"/>
      <c r="I12" s="1047">
        <v>151.9</v>
      </c>
      <c r="J12" s="1047"/>
      <c r="L12" s="1047">
        <v>140.19999999999999</v>
      </c>
      <c r="M12" s="1047"/>
      <c r="O12" s="1047">
        <v>99</v>
      </c>
      <c r="P12" s="1047"/>
      <c r="R12" s="1047">
        <v>611.20000000000005</v>
      </c>
      <c r="S12" s="1047"/>
      <c r="U12" s="1047">
        <v>243.5</v>
      </c>
      <c r="V12" s="1047"/>
      <c r="W12" s="39"/>
    </row>
    <row r="13" spans="1:23" ht="6.75" customHeight="1" x14ac:dyDescent="0.2">
      <c r="A13" s="39"/>
      <c r="B13" s="39"/>
      <c r="C13" s="87"/>
      <c r="D13" s="87"/>
      <c r="E13" s="39"/>
      <c r="F13" s="87"/>
      <c r="G13" s="87"/>
      <c r="H13" s="87"/>
      <c r="I13" s="87"/>
      <c r="J13" s="87"/>
      <c r="L13" s="87"/>
      <c r="M13" s="87"/>
      <c r="O13" s="87"/>
      <c r="P13" s="87"/>
      <c r="W13" s="39"/>
    </row>
    <row r="14" spans="1:23" x14ac:dyDescent="0.2">
      <c r="A14" s="39" t="s">
        <v>130</v>
      </c>
      <c r="B14" s="39"/>
      <c r="C14" s="1045">
        <f>(C8)/C12</f>
        <v>0.30199999999999999</v>
      </c>
      <c r="D14" s="1045"/>
      <c r="E14" s="39"/>
      <c r="F14" s="1045">
        <v>0.23100000000000001</v>
      </c>
      <c r="G14" s="1045"/>
      <c r="H14" s="86"/>
      <c r="I14" s="1045">
        <v>0.34399999999999997</v>
      </c>
      <c r="J14" s="1045"/>
      <c r="L14" s="1045">
        <v>0.22800000000000001</v>
      </c>
      <c r="M14" s="1045"/>
      <c r="O14" s="1045">
        <v>0.19</v>
      </c>
      <c r="P14" s="1045"/>
      <c r="S14" s="165">
        <f>(R8)/R12</f>
        <v>0.26100000000000001</v>
      </c>
      <c r="V14" s="165">
        <f>(U8)/U12</f>
        <v>0.161</v>
      </c>
      <c r="W14" s="39"/>
    </row>
    <row r="15" spans="1:23" x14ac:dyDescent="0.2">
      <c r="A15" s="39" t="s">
        <v>132</v>
      </c>
      <c r="B15" s="39"/>
      <c r="C15" s="86"/>
      <c r="D15" s="86">
        <f>(105.7)/C10</f>
        <v>0.55800000000000005</v>
      </c>
      <c r="E15" s="39"/>
      <c r="F15" s="86"/>
      <c r="G15" s="86">
        <v>0.70199999999999996</v>
      </c>
      <c r="H15" s="86"/>
      <c r="I15" s="86"/>
      <c r="J15" s="86">
        <v>0.68400000000000005</v>
      </c>
      <c r="L15" s="86"/>
      <c r="M15" s="86">
        <v>0.76600000000000001</v>
      </c>
      <c r="O15" s="86"/>
      <c r="P15" s="86">
        <v>0.96899999999999997</v>
      </c>
      <c r="S15" s="15">
        <f>(105.7/R8)</f>
        <v>0.66200000000000003</v>
      </c>
      <c r="V15" s="15">
        <f>(37.9/U10)</f>
        <v>0.96899999999999997</v>
      </c>
      <c r="W15" s="39"/>
    </row>
    <row r="16" spans="1:23" ht="13.5" x14ac:dyDescent="0.2">
      <c r="A16" s="83"/>
      <c r="B16" s="83"/>
      <c r="C16" s="83"/>
      <c r="D16" s="83"/>
      <c r="E16" s="83"/>
      <c r="F16" s="84"/>
      <c r="G16" s="84"/>
      <c r="H16" s="84"/>
      <c r="I16" s="84"/>
      <c r="J16" s="79"/>
      <c r="K16" s="84"/>
      <c r="L16" s="83"/>
      <c r="M16" s="85"/>
      <c r="N16" s="85"/>
      <c r="O16" s="85"/>
      <c r="P16" s="85"/>
      <c r="Q16" s="85"/>
      <c r="R16" s="85"/>
      <c r="S16" s="84"/>
      <c r="T16" s="79"/>
      <c r="U16" s="84"/>
      <c r="V16" s="84"/>
      <c r="W16" s="39"/>
    </row>
    <row r="17" spans="1:23" ht="13.5" x14ac:dyDescent="0.2">
      <c r="A17" s="39"/>
      <c r="B17" s="39"/>
      <c r="C17" s="39"/>
      <c r="D17" s="39"/>
      <c r="E17" s="39"/>
      <c r="F17" s="65"/>
      <c r="G17" s="65"/>
      <c r="H17" s="65"/>
      <c r="I17" s="65"/>
      <c r="J17" s="65"/>
      <c r="K17" s="65"/>
      <c r="L17" s="39"/>
      <c r="M17" s="69"/>
      <c r="N17" s="69"/>
      <c r="O17" s="69"/>
      <c r="P17" s="69"/>
      <c r="Q17" s="69"/>
      <c r="R17" s="69"/>
      <c r="S17" s="65"/>
      <c r="T17" s="65"/>
      <c r="U17" s="65"/>
      <c r="V17" s="65"/>
      <c r="W17" s="39"/>
    </row>
    <row r="18" spans="1:23" ht="13.5" x14ac:dyDescent="0.2">
      <c r="A18" s="39"/>
      <c r="B18" s="39"/>
      <c r="C18" s="123" t="s">
        <v>79</v>
      </c>
      <c r="D18" s="123" t="s">
        <v>123</v>
      </c>
      <c r="E18" s="123" t="s">
        <v>122</v>
      </c>
      <c r="F18" s="123" t="s">
        <v>121</v>
      </c>
      <c r="G18" s="123" t="s">
        <v>79</v>
      </c>
      <c r="H18" s="54" t="s">
        <v>78</v>
      </c>
      <c r="I18" s="54" t="s">
        <v>78</v>
      </c>
      <c r="M18" s="69"/>
      <c r="N18" s="69"/>
      <c r="P18" s="123" t="s">
        <v>79</v>
      </c>
      <c r="Q18" s="123" t="s">
        <v>123</v>
      </c>
      <c r="R18" s="123" t="s">
        <v>122</v>
      </c>
      <c r="S18" s="123" t="s">
        <v>121</v>
      </c>
      <c r="T18" s="123" t="s">
        <v>79</v>
      </c>
      <c r="U18" s="54" t="s">
        <v>78</v>
      </c>
      <c r="V18" s="54" t="s">
        <v>78</v>
      </c>
      <c r="W18" s="39"/>
    </row>
    <row r="19" spans="1:23" x14ac:dyDescent="0.2">
      <c r="A19" s="82" t="s">
        <v>48</v>
      </c>
      <c r="B19" s="82"/>
      <c r="C19" s="66">
        <v>2007</v>
      </c>
      <c r="D19" s="66">
        <v>2007</v>
      </c>
      <c r="E19" s="66">
        <v>2007</v>
      </c>
      <c r="F19" s="66">
        <v>2007</v>
      </c>
      <c r="G19" s="66">
        <v>2006</v>
      </c>
      <c r="H19" s="55">
        <v>2007</v>
      </c>
      <c r="I19" s="55">
        <v>2006</v>
      </c>
      <c r="M19" s="82" t="s">
        <v>49</v>
      </c>
      <c r="N19" s="82"/>
      <c r="P19" s="66">
        <v>2007</v>
      </c>
      <c r="Q19" s="66">
        <v>2007</v>
      </c>
      <c r="R19" s="66">
        <v>2007</v>
      </c>
      <c r="S19" s="66">
        <v>2007</v>
      </c>
      <c r="T19" s="66">
        <v>2006</v>
      </c>
      <c r="U19" s="55">
        <v>2007</v>
      </c>
      <c r="V19" s="55">
        <v>2006</v>
      </c>
      <c r="W19" s="39"/>
    </row>
    <row r="20" spans="1:23" ht="6.75" customHeight="1" x14ac:dyDescent="0.2">
      <c r="A20" s="39"/>
      <c r="B20" s="39"/>
      <c r="C20" s="32"/>
      <c r="D20" s="32"/>
      <c r="E20" s="32"/>
      <c r="F20" s="32"/>
      <c r="G20" s="32"/>
      <c r="H20" s="32"/>
      <c r="I20" s="32"/>
      <c r="M20" s="39"/>
      <c r="N20" s="39"/>
      <c r="P20" s="32"/>
      <c r="R20" s="32"/>
      <c r="S20" s="32"/>
      <c r="T20" s="32"/>
      <c r="U20" s="32"/>
      <c r="W20" s="39"/>
    </row>
    <row r="21" spans="1:23" s="14" customFormat="1" ht="12.75" customHeight="1" x14ac:dyDescent="0.2">
      <c r="A21" s="39" t="s">
        <v>111</v>
      </c>
      <c r="B21" s="39"/>
      <c r="C21" s="121">
        <f>D25</f>
        <v>52.4</v>
      </c>
      <c r="D21" s="121">
        <v>45.4</v>
      </c>
      <c r="E21" s="121">
        <v>27.5</v>
      </c>
      <c r="F21" s="121">
        <v>13.2</v>
      </c>
      <c r="G21" s="121">
        <v>6</v>
      </c>
      <c r="H21" s="121">
        <f>I25</f>
        <v>13.2</v>
      </c>
      <c r="I21" s="121">
        <v>0</v>
      </c>
      <c r="M21" s="39" t="s">
        <v>111</v>
      </c>
      <c r="N21" s="39"/>
      <c r="P21" s="121">
        <f>Q25</f>
        <v>70.7</v>
      </c>
      <c r="Q21" s="121">
        <v>50.6</v>
      </c>
      <c r="R21" s="121">
        <v>28.6</v>
      </c>
      <c r="S21" s="121">
        <v>17.2</v>
      </c>
      <c r="T21" s="121">
        <v>9.8000000000000007</v>
      </c>
      <c r="U21" s="121">
        <f>V25</f>
        <v>17.2</v>
      </c>
      <c r="V21" s="124">
        <v>0</v>
      </c>
      <c r="W21" s="39"/>
    </row>
    <row r="22" spans="1:23" s="14" customFormat="1" ht="12.75" customHeight="1" x14ac:dyDescent="0.2">
      <c r="A22" s="39" t="s">
        <v>128</v>
      </c>
      <c r="B22" s="39"/>
      <c r="C22" s="1">
        <v>-0.2</v>
      </c>
      <c r="D22" s="32">
        <v>0</v>
      </c>
      <c r="E22" s="1">
        <v>-0.2</v>
      </c>
      <c r="F22" s="1">
        <v>0</v>
      </c>
      <c r="G22" s="1">
        <v>0</v>
      </c>
      <c r="H22" s="1">
        <f>SUM(C22:G22)</f>
        <v>-0.4</v>
      </c>
      <c r="I22" s="1">
        <v>0</v>
      </c>
      <c r="M22" s="39" t="s">
        <v>128</v>
      </c>
      <c r="N22" s="39"/>
      <c r="P22" s="32">
        <v>-3.5</v>
      </c>
      <c r="Q22" s="32">
        <v>-0.8</v>
      </c>
      <c r="R22" s="32">
        <v>-0.8</v>
      </c>
      <c r="S22" s="32">
        <v>-0.7</v>
      </c>
      <c r="T22" s="32">
        <v>0</v>
      </c>
      <c r="U22" s="1">
        <f>SUM(P22:T22)</f>
        <v>-5.8</v>
      </c>
      <c r="V22" s="14">
        <v>0</v>
      </c>
      <c r="W22" s="39"/>
    </row>
    <row r="23" spans="1:23" s="14" customFormat="1" ht="12.75" customHeight="1" x14ac:dyDescent="0.2">
      <c r="A23" s="39" t="s">
        <v>112</v>
      </c>
      <c r="B23" s="39"/>
      <c r="C23" s="32">
        <f>Property!G23</f>
        <v>5.2</v>
      </c>
      <c r="D23" s="32">
        <v>6.6</v>
      </c>
      <c r="E23" s="32">
        <v>18.100000000000001</v>
      </c>
      <c r="F23" s="32">
        <v>14.3</v>
      </c>
      <c r="G23" s="32">
        <v>7.2</v>
      </c>
      <c r="H23" s="1">
        <f>SUM(C23:G23)</f>
        <v>51.4</v>
      </c>
      <c r="I23" s="32">
        <v>13.2</v>
      </c>
      <c r="M23" s="39" t="s">
        <v>112</v>
      </c>
      <c r="N23" s="39"/>
      <c r="P23" s="32">
        <f>Energy!G23</f>
        <v>-4.2</v>
      </c>
      <c r="Q23" s="32">
        <v>20.7</v>
      </c>
      <c r="R23" s="32">
        <v>22.8</v>
      </c>
      <c r="S23" s="32">
        <v>12.1</v>
      </c>
      <c r="T23" s="32">
        <v>7.4</v>
      </c>
      <c r="U23" s="1">
        <f>SUM(P23:T23)</f>
        <v>58.8</v>
      </c>
      <c r="V23" s="14">
        <v>17.2</v>
      </c>
      <c r="W23" s="39"/>
    </row>
    <row r="24" spans="1:23" s="14" customFormat="1" ht="12.75" customHeight="1" x14ac:dyDescent="0.2">
      <c r="A24" s="39" t="s">
        <v>140</v>
      </c>
      <c r="B24" s="39"/>
      <c r="C24" s="32">
        <v>-0.1</v>
      </c>
      <c r="D24" s="32">
        <v>0.4</v>
      </c>
      <c r="E24" s="32">
        <v>0</v>
      </c>
      <c r="F24" s="32">
        <v>0</v>
      </c>
      <c r="G24" s="32">
        <v>0</v>
      </c>
      <c r="H24" s="1">
        <f>SUM(C24:G24)</f>
        <v>0.3</v>
      </c>
      <c r="I24" s="32">
        <v>0</v>
      </c>
      <c r="M24" s="39" t="s">
        <v>140</v>
      </c>
      <c r="N24" s="39"/>
      <c r="P24" s="32">
        <v>-0.1</v>
      </c>
      <c r="Q24" s="32">
        <v>0.2</v>
      </c>
      <c r="R24" s="32">
        <v>0</v>
      </c>
      <c r="S24" s="32">
        <v>0</v>
      </c>
      <c r="T24" s="32">
        <v>0</v>
      </c>
      <c r="U24" s="1">
        <f>SUM(P24:T24)</f>
        <v>0.1</v>
      </c>
      <c r="V24" s="14">
        <v>0</v>
      </c>
      <c r="W24" s="39"/>
    </row>
    <row r="25" spans="1:23" s="14" customFormat="1" ht="17.25" customHeight="1" thickBot="1" x14ac:dyDescent="0.25">
      <c r="A25" s="39" t="s">
        <v>110</v>
      </c>
      <c r="B25" s="39"/>
      <c r="C25" s="122">
        <f>SUM(C21:C24)</f>
        <v>57.3</v>
      </c>
      <c r="D25" s="122">
        <v>52.4</v>
      </c>
      <c r="E25" s="122">
        <v>45.4</v>
      </c>
      <c r="F25" s="122">
        <v>27.5</v>
      </c>
      <c r="G25" s="122">
        <v>13.2</v>
      </c>
      <c r="H25" s="122">
        <f>SUM(H21:H24)</f>
        <v>64.5</v>
      </c>
      <c r="I25" s="122">
        <f>SUM(I21:I24)</f>
        <v>13.2</v>
      </c>
      <c r="M25" s="39" t="s">
        <v>110</v>
      </c>
      <c r="N25" s="39"/>
      <c r="P25" s="122">
        <f>SUM(P21:P24)</f>
        <v>62.9</v>
      </c>
      <c r="Q25" s="122">
        <v>70.7</v>
      </c>
      <c r="R25" s="122">
        <v>50.6</v>
      </c>
      <c r="S25" s="122">
        <v>28.6</v>
      </c>
      <c r="T25" s="122">
        <v>17.2</v>
      </c>
      <c r="U25" s="122">
        <f>SUM(U21:U24)</f>
        <v>70.3</v>
      </c>
      <c r="V25" s="122">
        <f>SUM(V21:V24)</f>
        <v>17.2</v>
      </c>
    </row>
    <row r="26" spans="1:23" s="14" customFormat="1" ht="6.75" customHeight="1" x14ac:dyDescent="0.2">
      <c r="A26" s="39"/>
      <c r="B26" s="39"/>
      <c r="C26" s="32"/>
      <c r="D26" s="32"/>
      <c r="E26" s="32"/>
      <c r="F26" s="32"/>
      <c r="G26" s="32"/>
      <c r="H26" s="32"/>
      <c r="I26" s="32"/>
      <c r="M26" s="39"/>
      <c r="N26" s="39"/>
      <c r="P26" s="32"/>
      <c r="Q26" s="32"/>
      <c r="R26" s="32"/>
      <c r="S26" s="32"/>
      <c r="T26" s="32"/>
      <c r="U26" s="32"/>
    </row>
    <row r="27" spans="1:23" s="14" customFormat="1" x14ac:dyDescent="0.2">
      <c r="A27" s="39" t="s">
        <v>26</v>
      </c>
      <c r="B27" s="39"/>
      <c r="C27" s="121">
        <f>Property!G19</f>
        <v>52</v>
      </c>
      <c r="D27" s="121">
        <v>68.099999999999994</v>
      </c>
      <c r="E27" s="121">
        <v>66.2</v>
      </c>
      <c r="F27" s="121">
        <v>57.3</v>
      </c>
      <c r="G27" s="121">
        <v>40.5</v>
      </c>
      <c r="H27" s="121" t="e">
        <f>Property!#REF!</f>
        <v>#REF!</v>
      </c>
      <c r="I27" s="121">
        <f>Property!S19</f>
        <v>279.10000000000002</v>
      </c>
      <c r="M27" s="39" t="s">
        <v>26</v>
      </c>
      <c r="N27" s="39"/>
      <c r="P27" s="121">
        <f>Energy!G19</f>
        <v>53.3</v>
      </c>
      <c r="Q27" s="121">
        <v>51</v>
      </c>
      <c r="R27" s="121">
        <v>51.6</v>
      </c>
      <c r="S27" s="121">
        <v>52.1</v>
      </c>
      <c r="T27" s="121">
        <v>45</v>
      </c>
      <c r="U27" s="121" t="e">
        <f>Energy!#REF!</f>
        <v>#REF!</v>
      </c>
      <c r="V27" s="14">
        <f>Energy!S19</f>
        <v>207.8</v>
      </c>
    </row>
    <row r="28" spans="1:23" ht="6.75" customHeight="1" x14ac:dyDescent="0.2">
      <c r="A28" s="39"/>
      <c r="B28" s="39"/>
      <c r="C28" s="39"/>
      <c r="D28" s="39"/>
      <c r="E28" s="39"/>
      <c r="F28" s="39"/>
      <c r="G28" s="39"/>
      <c r="H28" s="39"/>
      <c r="I28" s="39"/>
      <c r="M28" s="39"/>
      <c r="N28" s="39"/>
      <c r="P28" s="39"/>
      <c r="Q28" s="39"/>
      <c r="R28" s="39"/>
      <c r="S28" s="39"/>
      <c r="T28" s="39"/>
      <c r="U28" s="39"/>
    </row>
    <row r="29" spans="1:23" x14ac:dyDescent="0.2">
      <c r="A29" s="39" t="s">
        <v>130</v>
      </c>
      <c r="B29" s="39"/>
      <c r="C29" s="67">
        <f>(C23)/C27</f>
        <v>0.1</v>
      </c>
      <c r="D29" s="67">
        <v>9.7000000000000003E-2</v>
      </c>
      <c r="E29" s="67">
        <v>0.27300000000000002</v>
      </c>
      <c r="F29" s="67">
        <v>0.25</v>
      </c>
      <c r="G29" s="67">
        <v>0.17799999999999999</v>
      </c>
      <c r="H29" s="67" t="e">
        <f>(H23)/H27</f>
        <v>#REF!</v>
      </c>
      <c r="I29" s="67">
        <f>(I23)/I27</f>
        <v>4.7E-2</v>
      </c>
      <c r="M29" s="39" t="s">
        <v>130</v>
      </c>
      <c r="N29" s="39"/>
      <c r="P29" s="67">
        <f>(P23)/P27</f>
        <v>-7.9000000000000001E-2</v>
      </c>
      <c r="Q29" s="67">
        <v>0.40600000000000003</v>
      </c>
      <c r="R29" s="67">
        <v>0.442</v>
      </c>
      <c r="S29" s="67">
        <v>0.23200000000000001</v>
      </c>
      <c r="T29" s="67">
        <v>0.16400000000000001</v>
      </c>
      <c r="U29" s="67" t="e">
        <f>(U23)/U27</f>
        <v>#REF!</v>
      </c>
      <c r="V29" s="67">
        <f>(V23)/V27</f>
        <v>8.3000000000000004E-2</v>
      </c>
    </row>
    <row r="30" spans="1:23" x14ac:dyDescent="0.2">
      <c r="A30" s="39"/>
      <c r="B30" s="39"/>
      <c r="C30" s="67"/>
      <c r="E30" s="67"/>
      <c r="F30" s="67"/>
      <c r="G30" s="67"/>
      <c r="H30" s="67"/>
      <c r="I30" s="67"/>
      <c r="M30" s="39"/>
      <c r="N30" s="39"/>
      <c r="P30" s="67"/>
      <c r="R30" s="67"/>
      <c r="S30" s="67"/>
      <c r="T30" s="67"/>
      <c r="U30" s="67"/>
    </row>
    <row r="31" spans="1:23" x14ac:dyDescent="0.2">
      <c r="A31" s="39"/>
      <c r="B31" s="39"/>
      <c r="C31" s="39"/>
      <c r="E31" s="39"/>
      <c r="F31" s="39"/>
      <c r="G31" s="39"/>
      <c r="H31" s="39"/>
      <c r="I31" s="39"/>
      <c r="M31" s="39"/>
      <c r="N31" s="39"/>
      <c r="P31" s="68"/>
      <c r="R31" s="68"/>
      <c r="S31" s="68"/>
      <c r="T31" s="68"/>
      <c r="U31" s="39"/>
    </row>
    <row r="32" spans="1:23" x14ac:dyDescent="0.2">
      <c r="A32" s="39"/>
      <c r="B32" s="39"/>
      <c r="C32" s="123" t="s">
        <v>79</v>
      </c>
      <c r="D32" s="123" t="s">
        <v>123</v>
      </c>
      <c r="E32" s="123" t="s">
        <v>122</v>
      </c>
      <c r="F32" s="123" t="s">
        <v>121</v>
      </c>
      <c r="G32" s="123" t="s">
        <v>79</v>
      </c>
      <c r="H32" s="54" t="s">
        <v>78</v>
      </c>
      <c r="I32" s="54" t="s">
        <v>78</v>
      </c>
      <c r="M32" s="39"/>
      <c r="N32" s="39"/>
      <c r="P32" s="123" t="s">
        <v>79</v>
      </c>
      <c r="Q32" s="123" t="s">
        <v>123</v>
      </c>
      <c r="R32" s="123" t="s">
        <v>122</v>
      </c>
      <c r="S32" s="123" t="s">
        <v>121</v>
      </c>
      <c r="T32" s="123" t="s">
        <v>79</v>
      </c>
      <c r="U32" s="54" t="s">
        <v>78</v>
      </c>
      <c r="V32" s="54" t="s">
        <v>78</v>
      </c>
    </row>
    <row r="33" spans="1:23" x14ac:dyDescent="0.2">
      <c r="A33" s="82" t="s">
        <v>50</v>
      </c>
      <c r="B33" s="82"/>
      <c r="C33" s="66">
        <v>2007</v>
      </c>
      <c r="D33" s="66">
        <v>2007</v>
      </c>
      <c r="E33" s="66">
        <v>2007</v>
      </c>
      <c r="F33" s="66">
        <v>2007</v>
      </c>
      <c r="G33" s="66">
        <v>2006</v>
      </c>
      <c r="H33" s="55">
        <v>2007</v>
      </c>
      <c r="I33" s="55">
        <v>2006</v>
      </c>
      <c r="M33" s="82" t="s">
        <v>51</v>
      </c>
      <c r="N33" s="82"/>
      <c r="P33" s="66">
        <v>2007</v>
      </c>
      <c r="Q33" s="66">
        <v>2007</v>
      </c>
      <c r="R33" s="66">
        <v>2007</v>
      </c>
      <c r="S33" s="66">
        <v>2007</v>
      </c>
      <c r="T33" s="66">
        <v>2006</v>
      </c>
      <c r="U33" s="55">
        <v>2007</v>
      </c>
      <c r="V33" s="55">
        <v>2006</v>
      </c>
    </row>
    <row r="34" spans="1:23" ht="6.75" customHeight="1" x14ac:dyDescent="0.2">
      <c r="A34" s="39"/>
      <c r="B34" s="39"/>
      <c r="C34" s="32"/>
      <c r="D34" s="32"/>
      <c r="E34" s="32"/>
      <c r="F34" s="32"/>
      <c r="G34" s="32"/>
      <c r="H34" s="32"/>
      <c r="I34" s="32"/>
      <c r="M34" s="39"/>
      <c r="N34" s="39"/>
      <c r="P34" s="32"/>
      <c r="R34" s="32"/>
      <c r="S34" s="32"/>
      <c r="T34" s="32"/>
      <c r="U34" s="32"/>
    </row>
    <row r="35" spans="1:23" s="14" customFormat="1" x14ac:dyDescent="0.2">
      <c r="A35" s="39" t="s">
        <v>111</v>
      </c>
      <c r="B35" s="39"/>
      <c r="C35" s="121">
        <f>D39</f>
        <v>31.8</v>
      </c>
      <c r="D35" s="121">
        <v>23.8</v>
      </c>
      <c r="E35" s="121">
        <v>13.7</v>
      </c>
      <c r="F35" s="121">
        <v>8.6999999999999993</v>
      </c>
      <c r="G35" s="121">
        <v>4.5</v>
      </c>
      <c r="H35" s="121">
        <f>I39</f>
        <v>8.6999999999999993</v>
      </c>
      <c r="I35" s="121">
        <v>0</v>
      </c>
      <c r="M35" s="39" t="s">
        <v>111</v>
      </c>
      <c r="N35" s="39"/>
      <c r="P35" s="132">
        <f>Q39</f>
        <v>2.2999999999999998</v>
      </c>
      <c r="Q35" s="132">
        <v>1.4</v>
      </c>
      <c r="R35" s="132">
        <v>0.3</v>
      </c>
      <c r="S35" s="124">
        <v>0</v>
      </c>
      <c r="T35" s="124">
        <v>0</v>
      </c>
      <c r="U35" s="121">
        <f>V39</f>
        <v>0</v>
      </c>
      <c r="V35" s="124">
        <v>0</v>
      </c>
    </row>
    <row r="36" spans="1:23" s="14" customFormat="1" x14ac:dyDescent="0.2">
      <c r="A36" s="39" t="s">
        <v>128</v>
      </c>
      <c r="B36" s="39"/>
      <c r="C36" s="1">
        <v>-2.1</v>
      </c>
      <c r="D36" s="32">
        <v>-1.1000000000000001</v>
      </c>
      <c r="E36" s="32">
        <v>-0.2</v>
      </c>
      <c r="F36" s="32">
        <v>-0.3</v>
      </c>
      <c r="G36" s="32">
        <v>0</v>
      </c>
      <c r="H36" s="1">
        <f>SUM(C36:G36)</f>
        <v>-3.7</v>
      </c>
      <c r="I36" s="32">
        <v>0</v>
      </c>
      <c r="M36" s="39" t="s">
        <v>128</v>
      </c>
      <c r="N36" s="39"/>
      <c r="P36" s="32">
        <v>0</v>
      </c>
      <c r="Q36" s="32">
        <v>0</v>
      </c>
      <c r="R36" s="32">
        <v>0</v>
      </c>
      <c r="S36" s="32">
        <v>0</v>
      </c>
      <c r="T36" s="32">
        <v>0</v>
      </c>
      <c r="U36" s="1">
        <f>SUM(P36:T36)</f>
        <v>0</v>
      </c>
      <c r="V36" s="14">
        <v>0</v>
      </c>
    </row>
    <row r="37" spans="1:23" s="14" customFormat="1" x14ac:dyDescent="0.2">
      <c r="A37" s="39" t="s">
        <v>112</v>
      </c>
      <c r="B37" s="39"/>
      <c r="C37" s="32">
        <f>Marine!G23</f>
        <v>37.1</v>
      </c>
      <c r="D37" s="32">
        <v>8.9</v>
      </c>
      <c r="E37" s="32">
        <v>10.3</v>
      </c>
      <c r="F37" s="32">
        <v>5.3</v>
      </c>
      <c r="G37" s="32">
        <v>4.2</v>
      </c>
      <c r="H37" s="1">
        <f>SUM(C37:G37)</f>
        <v>65.8</v>
      </c>
      <c r="I37" s="32">
        <v>8.6999999999999993</v>
      </c>
      <c r="M37" s="39" t="s">
        <v>112</v>
      </c>
      <c r="N37" s="39"/>
      <c r="P37" s="150">
        <f>Aviation!G23</f>
        <v>0.2</v>
      </c>
      <c r="Q37" s="150">
        <v>0.9</v>
      </c>
      <c r="R37" s="150">
        <v>1.1000000000000001</v>
      </c>
      <c r="S37" s="150">
        <v>0.3</v>
      </c>
      <c r="T37" s="150">
        <v>0</v>
      </c>
      <c r="U37" s="1">
        <f>SUM(P37:T37)</f>
        <v>2.5</v>
      </c>
      <c r="V37" s="14">
        <v>0</v>
      </c>
    </row>
    <row r="38" spans="1:23" s="14" customFormat="1" x14ac:dyDescent="0.2">
      <c r="A38" s="39" t="s">
        <v>140</v>
      </c>
      <c r="B38" s="39"/>
      <c r="C38" s="32">
        <v>-0.1</v>
      </c>
      <c r="D38" s="32">
        <v>0.2</v>
      </c>
      <c r="E38" s="32">
        <v>0</v>
      </c>
      <c r="F38" s="32">
        <v>0</v>
      </c>
      <c r="G38" s="32">
        <v>0</v>
      </c>
      <c r="H38" s="1">
        <f>SUM(C38:G38)</f>
        <v>0.1</v>
      </c>
      <c r="I38" s="32">
        <v>0</v>
      </c>
      <c r="M38" s="39" t="s">
        <v>140</v>
      </c>
      <c r="N38" s="39"/>
      <c r="P38" s="150">
        <v>-0.1</v>
      </c>
      <c r="Q38" s="150">
        <v>0</v>
      </c>
      <c r="R38" s="32">
        <v>0</v>
      </c>
      <c r="S38" s="32">
        <v>0</v>
      </c>
      <c r="T38" s="32">
        <v>0</v>
      </c>
      <c r="U38" s="1">
        <f>SUM(P38:T38)</f>
        <v>-0.1</v>
      </c>
      <c r="V38" s="14">
        <v>0</v>
      </c>
    </row>
    <row r="39" spans="1:23" s="14" customFormat="1" ht="17.25" customHeight="1" thickBot="1" x14ac:dyDescent="0.25">
      <c r="A39" s="39" t="s">
        <v>110</v>
      </c>
      <c r="B39" s="39"/>
      <c r="C39" s="122">
        <f>SUM(C35:C38)</f>
        <v>66.7</v>
      </c>
      <c r="D39" s="122">
        <v>31.8</v>
      </c>
      <c r="E39" s="122">
        <v>23.8</v>
      </c>
      <c r="F39" s="122">
        <v>13.7</v>
      </c>
      <c r="G39" s="122">
        <v>8.6999999999999993</v>
      </c>
      <c r="H39" s="122">
        <f>SUM(H35:H38)</f>
        <v>70.900000000000006</v>
      </c>
      <c r="I39" s="122">
        <f>SUM(I35:I38)</f>
        <v>8.6999999999999993</v>
      </c>
      <c r="M39" s="39" t="s">
        <v>110</v>
      </c>
      <c r="N39" s="39"/>
      <c r="P39" s="131">
        <f>SUM(P35:P38)</f>
        <v>2.4</v>
      </c>
      <c r="Q39" s="131">
        <f>SUM(Q35:Q37)</f>
        <v>2.2999999999999998</v>
      </c>
      <c r="R39" s="131">
        <v>1.4</v>
      </c>
      <c r="S39" s="131">
        <v>0.3</v>
      </c>
      <c r="T39" s="125">
        <v>0</v>
      </c>
      <c r="U39" s="122">
        <f>SUM(U35:U38)</f>
        <v>2.4</v>
      </c>
      <c r="V39" s="122">
        <f>SUM(V35:V38)</f>
        <v>0</v>
      </c>
    </row>
    <row r="40" spans="1:23" s="14" customFormat="1" ht="6.75" customHeight="1" x14ac:dyDescent="0.2">
      <c r="A40" s="39"/>
      <c r="B40" s="39"/>
      <c r="C40" s="32"/>
      <c r="D40" s="32"/>
      <c r="E40" s="32"/>
      <c r="F40" s="32"/>
      <c r="G40" s="32"/>
      <c r="H40" s="32"/>
      <c r="I40" s="32"/>
      <c r="M40" s="39"/>
      <c r="N40" s="39"/>
      <c r="P40" s="32"/>
      <c r="Q40" s="32"/>
      <c r="R40" s="32"/>
      <c r="S40" s="32"/>
      <c r="T40" s="32"/>
      <c r="U40" s="32"/>
    </row>
    <row r="41" spans="1:23" s="14" customFormat="1" ht="12.75" customHeight="1" x14ac:dyDescent="0.2">
      <c r="A41" s="39" t="s">
        <v>26</v>
      </c>
      <c r="B41" s="39"/>
      <c r="C41" s="121">
        <f>Marine!G19</f>
        <v>11.2</v>
      </c>
      <c r="D41" s="121">
        <v>19.5</v>
      </c>
      <c r="E41" s="121">
        <v>16.8</v>
      </c>
      <c r="F41" s="121">
        <v>14.9</v>
      </c>
      <c r="G41" s="121">
        <v>10.5</v>
      </c>
      <c r="H41" s="121" t="e">
        <f>Marine!#REF!</f>
        <v>#REF!</v>
      </c>
      <c r="I41" s="121">
        <f>Marine!S19</f>
        <v>53.3</v>
      </c>
      <c r="M41" s="39" t="s">
        <v>26</v>
      </c>
      <c r="N41" s="39"/>
      <c r="P41" s="121">
        <f>Aviation!G19</f>
        <v>10.199999999999999</v>
      </c>
      <c r="Q41" s="121">
        <v>21.9</v>
      </c>
      <c r="R41" s="121">
        <v>17.3</v>
      </c>
      <c r="S41" s="121">
        <v>15.9</v>
      </c>
      <c r="T41" s="121">
        <v>3</v>
      </c>
      <c r="U41" s="121" t="e">
        <f>Aviation!#REF!</f>
        <v>#REF!</v>
      </c>
      <c r="V41" s="14">
        <f>Aviation!S19</f>
        <v>42.4</v>
      </c>
    </row>
    <row r="42" spans="1:23" s="14" customFormat="1" ht="6.75" customHeight="1" x14ac:dyDescent="0.2">
      <c r="A42" s="39"/>
      <c r="B42" s="39"/>
      <c r="C42" s="39"/>
      <c r="D42" s="39"/>
      <c r="E42" s="39"/>
      <c r="F42" s="39"/>
      <c r="G42" s="39"/>
      <c r="H42" s="39"/>
      <c r="I42" s="39"/>
      <c r="M42" s="39"/>
      <c r="N42" s="39"/>
      <c r="P42" s="39"/>
      <c r="Q42" s="32"/>
      <c r="R42" s="39"/>
      <c r="S42" s="39"/>
      <c r="T42" s="39"/>
      <c r="U42" s="39"/>
    </row>
    <row r="43" spans="1:23" ht="12.75" customHeight="1" x14ac:dyDescent="0.2">
      <c r="A43" s="39" t="s">
        <v>130</v>
      </c>
      <c r="B43" s="39"/>
      <c r="C43" s="67">
        <f>(C37)/C41</f>
        <v>3.3130000000000002</v>
      </c>
      <c r="D43" s="67">
        <v>0.45600000000000002</v>
      </c>
      <c r="E43" s="67">
        <v>0.61299999999999999</v>
      </c>
      <c r="F43" s="67">
        <v>0.35599999999999998</v>
      </c>
      <c r="G43" s="67">
        <v>0.4</v>
      </c>
      <c r="H43" s="67" t="e">
        <f>(H37)/H41</f>
        <v>#REF!</v>
      </c>
      <c r="I43" s="67">
        <f>(I37)/I41</f>
        <v>0.16300000000000001</v>
      </c>
      <c r="M43" s="39" t="s">
        <v>130</v>
      </c>
      <c r="N43" s="39"/>
      <c r="P43" s="67">
        <f>(P37)/P41</f>
        <v>0.02</v>
      </c>
      <c r="Q43" s="67">
        <f>(Q37)/Q41</f>
        <v>4.1000000000000002E-2</v>
      </c>
      <c r="R43" s="67">
        <v>6.4000000000000001E-2</v>
      </c>
      <c r="S43" s="67">
        <v>1.9E-2</v>
      </c>
      <c r="T43" s="32">
        <v>0</v>
      </c>
      <c r="U43" s="67" t="e">
        <f>(U37)/U41</f>
        <v>#REF!</v>
      </c>
      <c r="V43" s="67">
        <f>(V37)/V41</f>
        <v>0</v>
      </c>
    </row>
    <row r="44" spans="1:23" ht="12.75" customHeight="1" x14ac:dyDescent="0.2">
      <c r="A44" s="39"/>
      <c r="B44" s="39"/>
      <c r="C44" s="39"/>
      <c r="D44" s="67"/>
      <c r="E44" s="67"/>
      <c r="F44" s="81"/>
      <c r="G44" s="67"/>
      <c r="H44" s="67"/>
      <c r="I44" s="67"/>
      <c r="K44" s="39"/>
      <c r="L44" s="39"/>
      <c r="M44" s="41"/>
      <c r="N44" s="41"/>
      <c r="O44" s="41"/>
      <c r="P44" s="41"/>
      <c r="S44" s="67"/>
      <c r="U44" s="67"/>
      <c r="V44" s="67"/>
    </row>
    <row r="45" spans="1:23" x14ac:dyDescent="0.2">
      <c r="A45" s="39"/>
      <c r="B45" s="39"/>
      <c r="F45" s="39"/>
      <c r="G45" s="39"/>
      <c r="H45" s="39"/>
      <c r="I45" s="39"/>
      <c r="K45" s="39"/>
      <c r="L45" s="39"/>
      <c r="M45" s="39"/>
      <c r="N45" s="39"/>
      <c r="O45" s="39"/>
      <c r="P45" s="39"/>
      <c r="S45" s="39"/>
      <c r="U45" s="39"/>
      <c r="V45" s="39"/>
    </row>
    <row r="46" spans="1:23" ht="14.25" customHeight="1" x14ac:dyDescent="0.2">
      <c r="A46" s="69"/>
      <c r="B46" s="69"/>
      <c r="C46" s="10" t="s">
        <v>144</v>
      </c>
      <c r="F46" s="39"/>
      <c r="G46" s="39"/>
      <c r="H46" s="39"/>
      <c r="I46" s="39"/>
      <c r="J46" s="39"/>
      <c r="K46" s="39"/>
      <c r="M46" s="39"/>
      <c r="N46" s="39"/>
      <c r="O46" s="39"/>
      <c r="P46" s="39"/>
      <c r="Q46" s="39"/>
      <c r="R46" s="39"/>
      <c r="S46" s="39"/>
      <c r="T46" s="39"/>
      <c r="U46" s="39"/>
      <c r="V46" s="39"/>
      <c r="W46" s="39"/>
    </row>
    <row r="47" spans="1:23" x14ac:dyDescent="0.2">
      <c r="F47" s="5"/>
      <c r="G47" s="4"/>
      <c r="H47" s="4"/>
      <c r="I47" s="4"/>
      <c r="J47" s="2"/>
      <c r="K47" s="1"/>
      <c r="O47" s="39"/>
      <c r="P47" s="39"/>
      <c r="Q47" s="39"/>
      <c r="R47" s="39"/>
      <c r="S47" s="4"/>
      <c r="T47" s="2"/>
      <c r="U47" s="4"/>
      <c r="V47" s="4"/>
      <c r="W47" s="2"/>
    </row>
    <row r="48" spans="1:23" x14ac:dyDescent="0.2">
      <c r="E48" s="29" t="s">
        <v>1</v>
      </c>
      <c r="L48" s="39"/>
    </row>
    <row r="49" spans="3:12" x14ac:dyDescent="0.2">
      <c r="C49" s="10" t="s">
        <v>141</v>
      </c>
      <c r="E49" s="151">
        <f>C6+C23+P23+P37+C37</f>
        <v>195.5</v>
      </c>
      <c r="L49" s="39"/>
    </row>
    <row r="50" spans="3:12" x14ac:dyDescent="0.2">
      <c r="C50" s="10" t="s">
        <v>143</v>
      </c>
      <c r="E50" s="151">
        <f>C38+C24+P24+P38</f>
        <v>-0.4</v>
      </c>
    </row>
    <row r="51" spans="3:12" x14ac:dyDescent="0.2">
      <c r="C51" s="10" t="s">
        <v>142</v>
      </c>
      <c r="E51" s="151">
        <f>C36+P22</f>
        <v>-5.6</v>
      </c>
    </row>
    <row r="52" spans="3:12" x14ac:dyDescent="0.2">
      <c r="E52" s="29"/>
    </row>
    <row r="53" spans="3:12" ht="13.5" thickBot="1" x14ac:dyDescent="0.25">
      <c r="E53" s="152">
        <f>SUM(E49:E52)</f>
        <v>189.5</v>
      </c>
    </row>
    <row r="54" spans="3:12" ht="13.5" thickTop="1" x14ac:dyDescent="0.2"/>
  </sheetData>
  <mergeCells count="57">
    <mergeCell ref="R12:S12"/>
    <mergeCell ref="U12:V12"/>
    <mergeCell ref="U8:V8"/>
    <mergeCell ref="U9:V9"/>
    <mergeCell ref="U10:V10"/>
    <mergeCell ref="R7:S7"/>
    <mergeCell ref="R8:S8"/>
    <mergeCell ref="R9:S9"/>
    <mergeCell ref="R10:S10"/>
    <mergeCell ref="U3:V3"/>
    <mergeCell ref="U4:V4"/>
    <mergeCell ref="U6:V6"/>
    <mergeCell ref="U7:V7"/>
    <mergeCell ref="O7:P7"/>
    <mergeCell ref="O8:P8"/>
    <mergeCell ref="C12:D12"/>
    <mergeCell ref="I9:J9"/>
    <mergeCell ref="L9:M9"/>
    <mergeCell ref="I7:J7"/>
    <mergeCell ref="I8:J8"/>
    <mergeCell ref="F10:G10"/>
    <mergeCell ref="L8:M8"/>
    <mergeCell ref="L7:M7"/>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I10:J10"/>
    <mergeCell ref="O10:P10"/>
    <mergeCell ref="A2:R2"/>
    <mergeCell ref="I4:J4"/>
    <mergeCell ref="I6:J6"/>
    <mergeCell ref="O6:P6"/>
    <mergeCell ref="O4:P4"/>
    <mergeCell ref="L6:M6"/>
    <mergeCell ref="L4:M4"/>
    <mergeCell ref="R6:S6"/>
    <mergeCell ref="R4:S4"/>
    <mergeCell ref="R3:S3"/>
    <mergeCell ref="F14:G14"/>
    <mergeCell ref="F4:G4"/>
    <mergeCell ref="F6:G6"/>
    <mergeCell ref="F7:G7"/>
    <mergeCell ref="F8:G8"/>
    <mergeCell ref="F9:G9"/>
    <mergeCell ref="F12:G12"/>
  </mergeCells>
  <phoneticPr fontId="16"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R54"/>
  <sheetViews>
    <sheetView view="pageBreakPreview" zoomScale="60" workbookViewId="0">
      <selection activeCell="O12" sqref="O12:P15"/>
    </sheetView>
  </sheetViews>
  <sheetFormatPr defaultRowHeight="12.75" x14ac:dyDescent="0.2"/>
  <cols>
    <col min="1" max="1" width="23.42578125" style="10" customWidth="1"/>
    <col min="2" max="2" width="6" style="10" customWidth="1"/>
    <col min="3" max="9" width="9.7109375" style="10" customWidth="1"/>
    <col min="10" max="10" width="10.85546875" style="10" customWidth="1"/>
    <col min="11" max="16" width="9.7109375" style="10" customWidth="1"/>
    <col min="17" max="16384" width="9.140625" style="10"/>
  </cols>
  <sheetData>
    <row r="1" spans="1:18" ht="12.75" customHeight="1" x14ac:dyDescent="0.2">
      <c r="A1" s="9"/>
      <c r="B1" s="9"/>
      <c r="C1" s="9"/>
      <c r="D1" s="9"/>
      <c r="E1" s="149"/>
    </row>
    <row r="2" spans="1:18" ht="12.75" customHeight="1" x14ac:dyDescent="0.25">
      <c r="A2" s="1017"/>
      <c r="B2" s="1017"/>
      <c r="C2" s="1017"/>
      <c r="D2" s="1017"/>
      <c r="E2" s="1017"/>
      <c r="F2" s="1017"/>
      <c r="G2" s="1017"/>
      <c r="H2" s="1017"/>
      <c r="I2" s="1017"/>
      <c r="J2" s="1017"/>
      <c r="K2" s="1017"/>
      <c r="L2" s="1017"/>
      <c r="M2" s="1017"/>
      <c r="N2" s="1017"/>
      <c r="O2" s="1017"/>
      <c r="P2" s="1017"/>
    </row>
    <row r="3" spans="1:18" x14ac:dyDescent="0.2">
      <c r="C3" s="63"/>
      <c r="D3" s="94" t="s">
        <v>79</v>
      </c>
      <c r="F3" s="63"/>
      <c r="G3" s="94" t="s">
        <v>123</v>
      </c>
      <c r="I3" s="63"/>
      <c r="J3" s="94" t="s">
        <v>122</v>
      </c>
      <c r="L3" s="63"/>
      <c r="M3" s="94" t="s">
        <v>121</v>
      </c>
      <c r="N3" s="62"/>
      <c r="O3" s="63"/>
      <c r="P3" s="94" t="s">
        <v>79</v>
      </c>
      <c r="Q3" s="60"/>
      <c r="R3" s="60"/>
    </row>
    <row r="4" spans="1:18" x14ac:dyDescent="0.2">
      <c r="A4" s="82" t="s">
        <v>109</v>
      </c>
      <c r="B4" s="82"/>
      <c r="C4" s="1046">
        <v>2007</v>
      </c>
      <c r="D4" s="1046"/>
      <c r="E4" s="82"/>
      <c r="F4" s="1046">
        <v>2007</v>
      </c>
      <c r="G4" s="1046"/>
      <c r="H4" s="82"/>
      <c r="I4" s="1046">
        <v>2007</v>
      </c>
      <c r="J4" s="1046"/>
      <c r="K4" s="82"/>
      <c r="L4" s="1046">
        <v>2007</v>
      </c>
      <c r="M4" s="1046"/>
      <c r="N4" s="80"/>
      <c r="O4" s="1046">
        <v>2006</v>
      </c>
      <c r="P4" s="1046"/>
      <c r="Q4" s="80"/>
      <c r="R4" s="89"/>
    </row>
    <row r="5" spans="1:18" ht="6.75" customHeight="1" x14ac:dyDescent="0.2">
      <c r="A5" s="39"/>
      <c r="B5" s="39"/>
      <c r="C5" s="87"/>
      <c r="D5" s="87"/>
      <c r="E5" s="39"/>
      <c r="F5" s="87"/>
      <c r="G5" s="87"/>
      <c r="H5" s="39"/>
      <c r="I5" s="87"/>
      <c r="J5" s="87"/>
      <c r="K5" s="39"/>
      <c r="L5" s="87"/>
      <c r="M5" s="87"/>
      <c r="N5" s="90"/>
      <c r="O5" s="87"/>
      <c r="P5" s="87"/>
      <c r="Q5" s="87"/>
      <c r="R5" s="90"/>
    </row>
    <row r="6" spans="1:18" s="14" customFormat="1" ht="12.75" customHeight="1" x14ac:dyDescent="0.2">
      <c r="A6" s="39" t="s">
        <v>111</v>
      </c>
      <c r="B6" s="39"/>
      <c r="C6" s="1047">
        <f>F10</f>
        <v>157.19999999999999</v>
      </c>
      <c r="D6" s="1047"/>
      <c r="E6" s="39"/>
      <c r="F6" s="1047">
        <v>121.2</v>
      </c>
      <c r="G6" s="1047"/>
      <c r="H6" s="39"/>
      <c r="I6" s="1047">
        <v>70.099999999999994</v>
      </c>
      <c r="J6" s="1047"/>
      <c r="K6" s="39"/>
      <c r="L6" s="1047">
        <v>39.1</v>
      </c>
      <c r="M6" s="1047"/>
      <c r="N6" s="117"/>
      <c r="O6" s="1047">
        <v>20.3</v>
      </c>
      <c r="P6" s="1047"/>
      <c r="Q6" s="118"/>
      <c r="R6" s="91"/>
    </row>
    <row r="7" spans="1:18" s="14" customFormat="1" ht="12.75" customHeight="1" x14ac:dyDescent="0.2">
      <c r="A7" s="39" t="s">
        <v>128</v>
      </c>
      <c r="B7" s="39"/>
      <c r="C7" s="1048">
        <f>C22+L22+L36+C36</f>
        <v>-5.8</v>
      </c>
      <c r="D7" s="1048"/>
      <c r="E7" s="39"/>
      <c r="F7" s="1048">
        <v>-1.9</v>
      </c>
      <c r="G7" s="1048"/>
      <c r="H7" s="39"/>
      <c r="I7" s="1048">
        <v>-1.2</v>
      </c>
      <c r="J7" s="1048"/>
      <c r="K7" s="39"/>
      <c r="L7" s="1048">
        <v>-1</v>
      </c>
      <c r="M7" s="1048"/>
      <c r="N7" s="119"/>
      <c r="O7" s="1048">
        <v>0</v>
      </c>
      <c r="P7" s="1048"/>
      <c r="Q7" s="120"/>
      <c r="R7" s="91"/>
    </row>
    <row r="8" spans="1:18" s="14" customFormat="1" ht="12.75" customHeight="1" x14ac:dyDescent="0.2">
      <c r="A8" s="39" t="s">
        <v>112</v>
      </c>
      <c r="B8" s="39"/>
      <c r="C8" s="1049">
        <f>C23+L23+L37+C37</f>
        <v>38.299999999999997</v>
      </c>
      <c r="D8" s="1049"/>
      <c r="E8" s="39"/>
      <c r="F8" s="1049">
        <v>37.1</v>
      </c>
      <c r="G8" s="1049"/>
      <c r="H8" s="39"/>
      <c r="I8" s="1049">
        <v>52.3</v>
      </c>
      <c r="J8" s="1049"/>
      <c r="K8" s="39"/>
      <c r="L8" s="1049">
        <v>32</v>
      </c>
      <c r="M8" s="1049"/>
      <c r="N8" s="119"/>
      <c r="O8" s="1049">
        <v>18.8</v>
      </c>
      <c r="P8" s="1049"/>
      <c r="Q8" s="119"/>
      <c r="R8" s="91"/>
    </row>
    <row r="9" spans="1:18" s="14" customFormat="1" ht="12.75" customHeight="1" x14ac:dyDescent="0.2">
      <c r="A9" s="39" t="s">
        <v>140</v>
      </c>
      <c r="B9" s="39"/>
      <c r="C9" s="1053">
        <f>C24+C38+L38+L24</f>
        <v>-0.4</v>
      </c>
      <c r="D9" s="1053"/>
      <c r="E9" s="39"/>
      <c r="F9" s="1048">
        <v>0.8</v>
      </c>
      <c r="G9" s="1048"/>
      <c r="H9" s="39"/>
      <c r="I9" s="1048">
        <v>0</v>
      </c>
      <c r="J9" s="1048"/>
      <c r="K9" s="39"/>
      <c r="L9" s="1051">
        <v>0</v>
      </c>
      <c r="M9" s="1051"/>
      <c r="N9" s="119"/>
      <c r="O9" s="1051">
        <v>0</v>
      </c>
      <c r="P9" s="1051"/>
      <c r="Q9" s="119"/>
      <c r="R9" s="91"/>
    </row>
    <row r="10" spans="1:18" s="14" customFormat="1" ht="17.25" customHeight="1" thickBot="1" x14ac:dyDescent="0.25">
      <c r="A10" s="39" t="s">
        <v>110</v>
      </c>
      <c r="B10" s="39"/>
      <c r="C10" s="1052">
        <f>C25+L25+L39+C39</f>
        <v>189.3</v>
      </c>
      <c r="D10" s="1052"/>
      <c r="E10" s="39"/>
      <c r="F10" s="1052">
        <v>157.19999999999999</v>
      </c>
      <c r="G10" s="1052"/>
      <c r="H10" s="39"/>
      <c r="I10" s="1052">
        <v>121.2</v>
      </c>
      <c r="J10" s="1052"/>
      <c r="K10" s="39"/>
      <c r="L10" s="1052">
        <v>70.099999999999994</v>
      </c>
      <c r="M10" s="1052"/>
      <c r="N10" s="117"/>
      <c r="O10" s="1052">
        <v>39.1</v>
      </c>
      <c r="P10" s="1052"/>
      <c r="Q10" s="117"/>
      <c r="R10" s="91"/>
    </row>
    <row r="11" spans="1:18" s="14" customFormat="1" ht="6.75" customHeight="1" x14ac:dyDescent="0.2">
      <c r="A11" s="39"/>
      <c r="B11" s="39"/>
      <c r="C11" s="88"/>
      <c r="D11" s="88"/>
      <c r="E11" s="39"/>
      <c r="F11" s="88"/>
      <c r="G11" s="88"/>
      <c r="H11" s="39"/>
      <c r="I11" s="88"/>
      <c r="J11" s="88"/>
      <c r="K11" s="39"/>
      <c r="L11" s="88"/>
      <c r="M11" s="88"/>
      <c r="N11" s="92"/>
      <c r="O11" s="88"/>
      <c r="P11" s="88"/>
      <c r="Q11" s="88"/>
      <c r="R11" s="92"/>
    </row>
    <row r="12" spans="1:18" s="14" customFormat="1" x14ac:dyDescent="0.2">
      <c r="A12" s="39" t="s">
        <v>26</v>
      </c>
      <c r="B12" s="39"/>
      <c r="C12" s="1047">
        <f>C27+L27+L41+C41</f>
        <v>126.7</v>
      </c>
      <c r="D12" s="1047"/>
      <c r="E12" s="39"/>
      <c r="F12" s="1047">
        <v>160.5</v>
      </c>
      <c r="G12" s="1047"/>
      <c r="H12" s="39"/>
      <c r="I12" s="1047">
        <v>151.9</v>
      </c>
      <c r="J12" s="1047"/>
      <c r="K12" s="39"/>
      <c r="L12" s="1047">
        <v>140.19999999999999</v>
      </c>
      <c r="M12" s="1047"/>
      <c r="N12" s="117"/>
      <c r="O12" s="1047">
        <v>99</v>
      </c>
      <c r="P12" s="1047"/>
      <c r="Q12" s="118"/>
      <c r="R12" s="91"/>
    </row>
    <row r="13" spans="1:18" ht="6.75" customHeight="1" x14ac:dyDescent="0.2">
      <c r="A13" s="39"/>
      <c r="B13" s="39"/>
      <c r="C13" s="87"/>
      <c r="D13" s="87"/>
      <c r="E13" s="39"/>
      <c r="F13" s="87"/>
      <c r="G13" s="87"/>
      <c r="H13" s="39"/>
      <c r="I13" s="87"/>
      <c r="J13" s="87"/>
      <c r="K13" s="39"/>
      <c r="L13" s="87"/>
      <c r="M13" s="87"/>
      <c r="N13" s="90"/>
      <c r="O13" s="87"/>
      <c r="P13" s="87"/>
      <c r="Q13" s="87"/>
      <c r="R13" s="90"/>
    </row>
    <row r="14" spans="1:18" x14ac:dyDescent="0.2">
      <c r="A14" s="39" t="s">
        <v>130</v>
      </c>
      <c r="B14" s="39"/>
      <c r="C14" s="1045">
        <f>(C8)/C12</f>
        <v>0.30199999999999999</v>
      </c>
      <c r="D14" s="1045"/>
      <c r="E14" s="39"/>
      <c r="F14" s="1045">
        <v>0.23100000000000001</v>
      </c>
      <c r="G14" s="1045"/>
      <c r="H14" s="39"/>
      <c r="I14" s="1045">
        <v>0.34399999999999997</v>
      </c>
      <c r="J14" s="1045"/>
      <c r="K14" s="39"/>
      <c r="L14" s="1045">
        <v>0.22800000000000001</v>
      </c>
      <c r="M14" s="1045"/>
      <c r="N14" s="93"/>
      <c r="O14" s="1045">
        <v>0.19</v>
      </c>
      <c r="P14" s="1045"/>
      <c r="Q14" s="86"/>
      <c r="R14" s="93"/>
    </row>
    <row r="15" spans="1:18" x14ac:dyDescent="0.2">
      <c r="A15" s="39" t="s">
        <v>132</v>
      </c>
      <c r="B15" s="39"/>
      <c r="C15" s="86"/>
      <c r="D15" s="86">
        <f>(105.7)/C10</f>
        <v>0.55800000000000005</v>
      </c>
      <c r="E15" s="39"/>
      <c r="F15" s="86"/>
      <c r="G15" s="86">
        <v>0.70199999999999996</v>
      </c>
      <c r="H15" s="39"/>
      <c r="I15" s="86"/>
      <c r="J15" s="86">
        <v>0.68400000000000005</v>
      </c>
      <c r="K15" s="39"/>
      <c r="L15" s="86"/>
      <c r="M15" s="86">
        <v>0.76600000000000001</v>
      </c>
      <c r="N15" s="93"/>
      <c r="O15" s="86"/>
      <c r="P15" s="86">
        <v>0.96899999999999997</v>
      </c>
      <c r="Q15" s="86"/>
      <c r="R15" s="93"/>
    </row>
    <row r="16" spans="1:18" ht="13.5" x14ac:dyDescent="0.2">
      <c r="A16" s="83"/>
      <c r="B16" s="83"/>
      <c r="C16" s="83"/>
      <c r="D16" s="83"/>
      <c r="E16" s="83"/>
      <c r="F16" s="84"/>
      <c r="G16" s="84"/>
      <c r="H16" s="79"/>
      <c r="I16" s="84"/>
      <c r="J16" s="83"/>
      <c r="K16" s="85"/>
      <c r="L16" s="85"/>
      <c r="M16" s="85"/>
      <c r="N16" s="85"/>
      <c r="O16" s="85"/>
      <c r="P16" s="85"/>
    </row>
    <row r="17" spans="1:16" ht="13.5" x14ac:dyDescent="0.2">
      <c r="A17" s="39"/>
      <c r="B17" s="39"/>
      <c r="C17" s="39"/>
      <c r="D17" s="39"/>
      <c r="E17" s="39"/>
      <c r="F17" s="65"/>
      <c r="G17" s="65"/>
      <c r="H17" s="65"/>
      <c r="I17" s="65"/>
      <c r="J17" s="39"/>
      <c r="K17" s="69"/>
      <c r="L17" s="69"/>
      <c r="M17" s="69"/>
      <c r="N17" s="69"/>
      <c r="O17" s="69"/>
      <c r="P17" s="69"/>
    </row>
    <row r="18" spans="1:16" ht="13.5" x14ac:dyDescent="0.2">
      <c r="A18" s="39"/>
      <c r="B18" s="39"/>
      <c r="C18" s="123" t="s">
        <v>79</v>
      </c>
      <c r="D18" s="123" t="s">
        <v>123</v>
      </c>
      <c r="E18" s="123" t="s">
        <v>122</v>
      </c>
      <c r="F18" s="123" t="s">
        <v>121</v>
      </c>
      <c r="G18" s="123" t="s">
        <v>79</v>
      </c>
      <c r="I18" s="69"/>
      <c r="J18" s="69"/>
      <c r="L18" s="123" t="s">
        <v>79</v>
      </c>
      <c r="M18" s="123" t="s">
        <v>123</v>
      </c>
      <c r="N18" s="123" t="s">
        <v>122</v>
      </c>
      <c r="O18" s="123" t="s">
        <v>121</v>
      </c>
      <c r="P18" s="123" t="s">
        <v>79</v>
      </c>
    </row>
    <row r="19" spans="1:16" x14ac:dyDescent="0.2">
      <c r="A19" s="82" t="s">
        <v>48</v>
      </c>
      <c r="B19" s="82"/>
      <c r="C19" s="66">
        <v>2007</v>
      </c>
      <c r="D19" s="66">
        <v>2007</v>
      </c>
      <c r="E19" s="66">
        <v>2007</v>
      </c>
      <c r="F19" s="66">
        <v>2007</v>
      </c>
      <c r="G19" s="66">
        <v>2006</v>
      </c>
      <c r="I19" s="82" t="s">
        <v>49</v>
      </c>
      <c r="J19" s="82"/>
      <c r="L19" s="66">
        <v>2007</v>
      </c>
      <c r="M19" s="66">
        <v>2007</v>
      </c>
      <c r="N19" s="66">
        <v>2007</v>
      </c>
      <c r="O19" s="66">
        <v>2007</v>
      </c>
      <c r="P19" s="66">
        <v>2006</v>
      </c>
    </row>
    <row r="20" spans="1:16" ht="6.75" customHeight="1" x14ac:dyDescent="0.2">
      <c r="A20" s="39"/>
      <c r="B20" s="39"/>
      <c r="C20" s="32"/>
      <c r="D20" s="32"/>
      <c r="E20" s="32"/>
      <c r="F20" s="32"/>
      <c r="G20" s="32"/>
      <c r="I20" s="39"/>
      <c r="J20" s="39"/>
      <c r="L20" s="32"/>
      <c r="N20" s="32"/>
      <c r="O20" s="32"/>
      <c r="P20" s="32"/>
    </row>
    <row r="21" spans="1:16" s="14" customFormat="1" ht="12.75" customHeight="1" x14ac:dyDescent="0.2">
      <c r="A21" s="39" t="s">
        <v>111</v>
      </c>
      <c r="B21" s="39"/>
      <c r="C21" s="121">
        <f>D25</f>
        <v>52.4</v>
      </c>
      <c r="D21" s="121">
        <v>45.4</v>
      </c>
      <c r="E21" s="121">
        <v>27.5</v>
      </c>
      <c r="F21" s="121">
        <v>13.2</v>
      </c>
      <c r="G21" s="121">
        <v>6</v>
      </c>
      <c r="I21" s="39" t="s">
        <v>111</v>
      </c>
      <c r="J21" s="39"/>
      <c r="L21" s="121">
        <f>M25</f>
        <v>70.7</v>
      </c>
      <c r="M21" s="121">
        <v>50.6</v>
      </c>
      <c r="N21" s="121">
        <v>28.6</v>
      </c>
      <c r="O21" s="121">
        <v>17.2</v>
      </c>
      <c r="P21" s="121">
        <v>9.8000000000000007</v>
      </c>
    </row>
    <row r="22" spans="1:16" s="14" customFormat="1" ht="12.75" customHeight="1" x14ac:dyDescent="0.2">
      <c r="A22" s="39" t="s">
        <v>128</v>
      </c>
      <c r="B22" s="39"/>
      <c r="C22" s="1">
        <v>-0.2</v>
      </c>
      <c r="D22" s="32">
        <v>0</v>
      </c>
      <c r="E22" s="1">
        <v>-0.2</v>
      </c>
      <c r="F22" s="1">
        <v>0</v>
      </c>
      <c r="G22" s="1">
        <v>0</v>
      </c>
      <c r="I22" s="39" t="s">
        <v>128</v>
      </c>
      <c r="J22" s="39"/>
      <c r="L22" s="32">
        <v>-3.5</v>
      </c>
      <c r="M22" s="32">
        <v>-0.8</v>
      </c>
      <c r="N22" s="32">
        <v>-0.8</v>
      </c>
      <c r="O22" s="32">
        <v>-0.7</v>
      </c>
      <c r="P22" s="32">
        <v>0</v>
      </c>
    </row>
    <row r="23" spans="1:16" s="14" customFormat="1" ht="12.75" customHeight="1" x14ac:dyDescent="0.2">
      <c r="A23" s="39" t="s">
        <v>112</v>
      </c>
      <c r="B23" s="39"/>
      <c r="C23" s="32">
        <f>Property!G23</f>
        <v>5.2</v>
      </c>
      <c r="D23" s="32">
        <v>6.6</v>
      </c>
      <c r="E23" s="32">
        <v>18.100000000000001</v>
      </c>
      <c r="F23" s="32">
        <v>14.3</v>
      </c>
      <c r="G23" s="32">
        <v>7.2</v>
      </c>
      <c r="I23" s="39" t="s">
        <v>112</v>
      </c>
      <c r="J23" s="39"/>
      <c r="L23" s="32">
        <f>Energy!G23</f>
        <v>-4.2</v>
      </c>
      <c r="M23" s="32">
        <v>20.7</v>
      </c>
      <c r="N23" s="32">
        <v>22.8</v>
      </c>
      <c r="O23" s="32">
        <v>12.1</v>
      </c>
      <c r="P23" s="32">
        <v>7.4</v>
      </c>
    </row>
    <row r="24" spans="1:16" s="14" customFormat="1" ht="12.75" customHeight="1" x14ac:dyDescent="0.2">
      <c r="A24" s="39" t="s">
        <v>140</v>
      </c>
      <c r="B24" s="39"/>
      <c r="C24" s="32">
        <v>-0.1</v>
      </c>
      <c r="D24" s="32">
        <v>0.4</v>
      </c>
      <c r="E24" s="32">
        <v>0</v>
      </c>
      <c r="F24" s="32">
        <v>0</v>
      </c>
      <c r="G24" s="32">
        <v>0</v>
      </c>
      <c r="I24" s="39" t="s">
        <v>140</v>
      </c>
      <c r="J24" s="39"/>
      <c r="L24" s="32">
        <v>-0.1</v>
      </c>
      <c r="M24" s="32">
        <v>0.2</v>
      </c>
      <c r="N24" s="32">
        <v>0</v>
      </c>
      <c r="O24" s="32">
        <v>0</v>
      </c>
      <c r="P24" s="32">
        <v>0</v>
      </c>
    </row>
    <row r="25" spans="1:16" s="14" customFormat="1" ht="17.25" customHeight="1" thickBot="1" x14ac:dyDescent="0.25">
      <c r="A25" s="39" t="s">
        <v>110</v>
      </c>
      <c r="B25" s="39"/>
      <c r="C25" s="122">
        <f>SUM(C21:C24)</f>
        <v>57.3</v>
      </c>
      <c r="D25" s="122">
        <v>52.4</v>
      </c>
      <c r="E25" s="122">
        <v>45.4</v>
      </c>
      <c r="F25" s="122">
        <v>27.5</v>
      </c>
      <c r="G25" s="122">
        <v>13.2</v>
      </c>
      <c r="I25" s="39" t="s">
        <v>110</v>
      </c>
      <c r="J25" s="39"/>
      <c r="L25" s="122">
        <f>SUM(L21:L24)</f>
        <v>62.9</v>
      </c>
      <c r="M25" s="122">
        <v>70.7</v>
      </c>
      <c r="N25" s="122">
        <v>50.6</v>
      </c>
      <c r="O25" s="122">
        <v>28.6</v>
      </c>
      <c r="P25" s="122">
        <v>17.2</v>
      </c>
    </row>
    <row r="26" spans="1:16" s="14" customFormat="1" ht="6.75" customHeight="1" x14ac:dyDescent="0.2">
      <c r="A26" s="39"/>
      <c r="B26" s="39"/>
      <c r="C26" s="32"/>
      <c r="D26" s="32"/>
      <c r="E26" s="32"/>
      <c r="F26" s="32"/>
      <c r="G26" s="32"/>
      <c r="I26" s="39"/>
      <c r="J26" s="39"/>
      <c r="L26" s="32"/>
      <c r="M26" s="32"/>
      <c r="N26" s="32"/>
      <c r="O26" s="32"/>
      <c r="P26" s="32"/>
    </row>
    <row r="27" spans="1:16" s="14" customFormat="1" x14ac:dyDescent="0.2">
      <c r="A27" s="39" t="s">
        <v>26</v>
      </c>
      <c r="B27" s="39"/>
      <c r="C27" s="121">
        <f>Property!G19</f>
        <v>52</v>
      </c>
      <c r="D27" s="121">
        <v>68.099999999999994</v>
      </c>
      <c r="E27" s="121">
        <v>66.2</v>
      </c>
      <c r="F27" s="121">
        <v>57.3</v>
      </c>
      <c r="G27" s="121">
        <v>40.5</v>
      </c>
      <c r="I27" s="39" t="s">
        <v>26</v>
      </c>
      <c r="J27" s="39"/>
      <c r="L27" s="121">
        <f>Energy!G19</f>
        <v>53.3</v>
      </c>
      <c r="M27" s="121">
        <v>51</v>
      </c>
      <c r="N27" s="121">
        <v>51.6</v>
      </c>
      <c r="O27" s="121">
        <v>52.1</v>
      </c>
      <c r="P27" s="121">
        <v>45</v>
      </c>
    </row>
    <row r="28" spans="1:16" ht="6.75" customHeight="1" x14ac:dyDescent="0.2">
      <c r="A28" s="39"/>
      <c r="B28" s="39"/>
      <c r="C28" s="39"/>
      <c r="D28" s="39"/>
      <c r="E28" s="39"/>
      <c r="F28" s="39"/>
      <c r="G28" s="39"/>
      <c r="I28" s="39"/>
      <c r="J28" s="39"/>
      <c r="L28" s="39"/>
      <c r="M28" s="39"/>
      <c r="N28" s="39"/>
      <c r="O28" s="39"/>
      <c r="P28" s="39"/>
    </row>
    <row r="29" spans="1:16" x14ac:dyDescent="0.2">
      <c r="A29" s="39" t="s">
        <v>130</v>
      </c>
      <c r="B29" s="39"/>
      <c r="C29" s="67">
        <f>(C23)/C27</f>
        <v>0.1</v>
      </c>
      <c r="D29" s="67">
        <v>9.7000000000000003E-2</v>
      </c>
      <c r="E29" s="67">
        <v>0.27300000000000002</v>
      </c>
      <c r="F29" s="67">
        <v>0.25</v>
      </c>
      <c r="G29" s="67">
        <v>0.17799999999999999</v>
      </c>
      <c r="I29" s="39" t="s">
        <v>130</v>
      </c>
      <c r="J29" s="39"/>
      <c r="L29" s="67">
        <f>(L23)/L27</f>
        <v>-7.9000000000000001E-2</v>
      </c>
      <c r="M29" s="67">
        <v>0.40600000000000003</v>
      </c>
      <c r="N29" s="67">
        <v>0.442</v>
      </c>
      <c r="O29" s="67">
        <v>0.23200000000000001</v>
      </c>
      <c r="P29" s="67">
        <v>0.16400000000000001</v>
      </c>
    </row>
    <row r="30" spans="1:16" x14ac:dyDescent="0.2">
      <c r="A30" s="39"/>
      <c r="B30" s="39"/>
      <c r="C30" s="67"/>
      <c r="E30" s="67"/>
      <c r="F30" s="67"/>
      <c r="G30" s="67"/>
      <c r="I30" s="39"/>
      <c r="J30" s="39"/>
      <c r="L30" s="67"/>
      <c r="N30" s="67"/>
      <c r="O30" s="67"/>
      <c r="P30" s="67"/>
    </row>
    <row r="31" spans="1:16" x14ac:dyDescent="0.2">
      <c r="A31" s="39"/>
      <c r="B31" s="39"/>
      <c r="C31" s="39"/>
      <c r="E31" s="39"/>
      <c r="F31" s="39"/>
      <c r="G31" s="39"/>
      <c r="I31" s="39"/>
      <c r="J31" s="39"/>
      <c r="L31" s="68"/>
      <c r="N31" s="68"/>
      <c r="O31" s="68"/>
      <c r="P31" s="68"/>
    </row>
    <row r="32" spans="1:16" x14ac:dyDescent="0.2">
      <c r="A32" s="39"/>
      <c r="B32" s="39"/>
      <c r="C32" s="123" t="s">
        <v>79</v>
      </c>
      <c r="D32" s="123" t="s">
        <v>123</v>
      </c>
      <c r="E32" s="123" t="s">
        <v>122</v>
      </c>
      <c r="F32" s="123" t="s">
        <v>121</v>
      </c>
      <c r="G32" s="123" t="s">
        <v>79</v>
      </c>
      <c r="I32" s="39"/>
      <c r="J32" s="39"/>
      <c r="L32" s="123" t="s">
        <v>79</v>
      </c>
      <c r="M32" s="123" t="s">
        <v>123</v>
      </c>
      <c r="N32" s="123" t="s">
        <v>122</v>
      </c>
      <c r="O32" s="123" t="s">
        <v>121</v>
      </c>
      <c r="P32" s="123" t="s">
        <v>79</v>
      </c>
    </row>
    <row r="33" spans="1:17" x14ac:dyDescent="0.2">
      <c r="A33" s="82" t="s">
        <v>50</v>
      </c>
      <c r="B33" s="82"/>
      <c r="C33" s="66">
        <v>2007</v>
      </c>
      <c r="D33" s="66">
        <v>2007</v>
      </c>
      <c r="E33" s="66">
        <v>2007</v>
      </c>
      <c r="F33" s="66">
        <v>2007</v>
      </c>
      <c r="G33" s="66">
        <v>2006</v>
      </c>
      <c r="I33" s="82" t="s">
        <v>51</v>
      </c>
      <c r="J33" s="82"/>
      <c r="L33" s="66">
        <v>2007</v>
      </c>
      <c r="M33" s="66">
        <v>2007</v>
      </c>
      <c r="N33" s="66">
        <v>2007</v>
      </c>
      <c r="O33" s="66">
        <v>2007</v>
      </c>
      <c r="P33" s="66">
        <v>2006</v>
      </c>
    </row>
    <row r="34" spans="1:17" ht="6.75" customHeight="1" x14ac:dyDescent="0.2">
      <c r="A34" s="39"/>
      <c r="B34" s="39"/>
      <c r="C34" s="32"/>
      <c r="D34" s="32"/>
      <c r="E34" s="32"/>
      <c r="F34" s="32"/>
      <c r="G34" s="32"/>
      <c r="I34" s="39"/>
      <c r="J34" s="39"/>
      <c r="L34" s="32"/>
      <c r="N34" s="32"/>
      <c r="O34" s="32"/>
      <c r="P34" s="32"/>
    </row>
    <row r="35" spans="1:17" s="14" customFormat="1" x14ac:dyDescent="0.2">
      <c r="A35" s="39" t="s">
        <v>111</v>
      </c>
      <c r="B35" s="39"/>
      <c r="C35" s="121">
        <f>D39</f>
        <v>31.8</v>
      </c>
      <c r="D35" s="121">
        <v>23.8</v>
      </c>
      <c r="E35" s="121">
        <v>13.7</v>
      </c>
      <c r="F35" s="121">
        <v>8.6999999999999993</v>
      </c>
      <c r="G35" s="121">
        <v>4.5</v>
      </c>
      <c r="I35" s="39" t="s">
        <v>111</v>
      </c>
      <c r="J35" s="39"/>
      <c r="L35" s="132">
        <f>M39</f>
        <v>2.2999999999999998</v>
      </c>
      <c r="M35" s="132">
        <v>1.4</v>
      </c>
      <c r="N35" s="132">
        <v>0.3</v>
      </c>
      <c r="O35" s="124">
        <v>0</v>
      </c>
      <c r="P35" s="124">
        <v>0</v>
      </c>
    </row>
    <row r="36" spans="1:17" s="14" customFormat="1" x14ac:dyDescent="0.2">
      <c r="A36" s="39" t="s">
        <v>128</v>
      </c>
      <c r="B36" s="39"/>
      <c r="C36" s="1">
        <v>-2.1</v>
      </c>
      <c r="D36" s="32">
        <v>-1.1000000000000001</v>
      </c>
      <c r="E36" s="32">
        <v>-0.2</v>
      </c>
      <c r="F36" s="32">
        <v>-0.3</v>
      </c>
      <c r="G36" s="32">
        <v>0</v>
      </c>
      <c r="I36" s="39" t="s">
        <v>128</v>
      </c>
      <c r="J36" s="39"/>
      <c r="L36" s="32">
        <v>0</v>
      </c>
      <c r="M36" s="32">
        <v>0</v>
      </c>
      <c r="N36" s="32">
        <v>0</v>
      </c>
      <c r="O36" s="32">
        <v>0</v>
      </c>
      <c r="P36" s="32">
        <v>0</v>
      </c>
    </row>
    <row r="37" spans="1:17" s="14" customFormat="1" x14ac:dyDescent="0.2">
      <c r="A37" s="39" t="s">
        <v>112</v>
      </c>
      <c r="B37" s="39"/>
      <c r="C37" s="32">
        <f>Marine!G23</f>
        <v>37.1</v>
      </c>
      <c r="D37" s="32">
        <v>8.9</v>
      </c>
      <c r="E37" s="32">
        <v>10.3</v>
      </c>
      <c r="F37" s="32">
        <v>5.3</v>
      </c>
      <c r="G37" s="32">
        <v>4.2</v>
      </c>
      <c r="I37" s="39" t="s">
        <v>112</v>
      </c>
      <c r="J37" s="39"/>
      <c r="L37" s="150">
        <f>Aviation!G23</f>
        <v>0.2</v>
      </c>
      <c r="M37" s="150">
        <v>0.9</v>
      </c>
      <c r="N37" s="150">
        <v>1.1000000000000001</v>
      </c>
      <c r="O37" s="150">
        <v>0.3</v>
      </c>
      <c r="P37" s="150">
        <v>0</v>
      </c>
    </row>
    <row r="38" spans="1:17" s="14" customFormat="1" x14ac:dyDescent="0.2">
      <c r="A38" s="39" t="s">
        <v>140</v>
      </c>
      <c r="B38" s="39"/>
      <c r="C38" s="32">
        <v>-0.1</v>
      </c>
      <c r="D38" s="32">
        <v>0.2</v>
      </c>
      <c r="E38" s="32">
        <v>0</v>
      </c>
      <c r="F38" s="32">
        <v>0</v>
      </c>
      <c r="G38" s="32">
        <v>0</v>
      </c>
      <c r="I38" s="39" t="s">
        <v>140</v>
      </c>
      <c r="J38" s="39"/>
      <c r="L38" s="150">
        <v>-0.1</v>
      </c>
      <c r="M38" s="150">
        <v>0</v>
      </c>
      <c r="N38" s="32">
        <v>0</v>
      </c>
      <c r="O38" s="32">
        <v>0</v>
      </c>
      <c r="P38" s="32">
        <v>0</v>
      </c>
    </row>
    <row r="39" spans="1:17" s="14" customFormat="1" ht="17.25" customHeight="1" thickBot="1" x14ac:dyDescent="0.25">
      <c r="A39" s="39" t="s">
        <v>110</v>
      </c>
      <c r="B39" s="39"/>
      <c r="C39" s="122">
        <f>SUM(C35:C38)</f>
        <v>66.7</v>
      </c>
      <c r="D39" s="122">
        <v>31.8</v>
      </c>
      <c r="E39" s="122">
        <v>23.8</v>
      </c>
      <c r="F39" s="122">
        <v>13.7</v>
      </c>
      <c r="G39" s="122">
        <v>8.6999999999999993</v>
      </c>
      <c r="I39" s="39" t="s">
        <v>110</v>
      </c>
      <c r="J39" s="39"/>
      <c r="L39" s="131">
        <f>SUM(L35:L38)</f>
        <v>2.4</v>
      </c>
      <c r="M39" s="131">
        <f>SUM(M35:M37)</f>
        <v>2.2999999999999998</v>
      </c>
      <c r="N39" s="131">
        <v>1.4</v>
      </c>
      <c r="O39" s="131">
        <v>0.3</v>
      </c>
      <c r="P39" s="125">
        <v>0</v>
      </c>
    </row>
    <row r="40" spans="1:17" s="14" customFormat="1" ht="6.75" customHeight="1" x14ac:dyDescent="0.2">
      <c r="A40" s="39"/>
      <c r="B40" s="39"/>
      <c r="C40" s="32"/>
      <c r="D40" s="32"/>
      <c r="E40" s="32"/>
      <c r="F40" s="32"/>
      <c r="G40" s="32"/>
      <c r="I40" s="39"/>
      <c r="J40" s="39"/>
      <c r="L40" s="32"/>
      <c r="M40" s="32"/>
      <c r="N40" s="32"/>
      <c r="O40" s="32"/>
      <c r="P40" s="32"/>
    </row>
    <row r="41" spans="1:17" s="14" customFormat="1" ht="12.75" customHeight="1" x14ac:dyDescent="0.2">
      <c r="A41" s="39" t="s">
        <v>26</v>
      </c>
      <c r="B41" s="39"/>
      <c r="C41" s="121">
        <f>Marine!G19</f>
        <v>11.2</v>
      </c>
      <c r="D41" s="121">
        <v>19.5</v>
      </c>
      <c r="E41" s="121">
        <v>16.8</v>
      </c>
      <c r="F41" s="121">
        <v>14.9</v>
      </c>
      <c r="G41" s="121">
        <v>10.5</v>
      </c>
      <c r="I41" s="39" t="s">
        <v>26</v>
      </c>
      <c r="J41" s="39"/>
      <c r="L41" s="121">
        <f>Aviation!G19</f>
        <v>10.199999999999999</v>
      </c>
      <c r="M41" s="121">
        <v>21.9</v>
      </c>
      <c r="N41" s="121">
        <v>17.3</v>
      </c>
      <c r="O41" s="121">
        <v>15.9</v>
      </c>
      <c r="P41" s="121">
        <v>3</v>
      </c>
    </row>
    <row r="42" spans="1:17" s="14" customFormat="1" ht="6.75" customHeight="1" x14ac:dyDescent="0.2">
      <c r="A42" s="39"/>
      <c r="B42" s="39"/>
      <c r="C42" s="39"/>
      <c r="D42" s="39"/>
      <c r="E42" s="39"/>
      <c r="F42" s="39"/>
      <c r="G42" s="39"/>
      <c r="I42" s="39"/>
      <c r="J42" s="39"/>
      <c r="L42" s="39"/>
      <c r="M42" s="32"/>
      <c r="N42" s="39"/>
      <c r="O42" s="39"/>
      <c r="P42" s="39"/>
    </row>
    <row r="43" spans="1:17" ht="12.75" customHeight="1" x14ac:dyDescent="0.2">
      <c r="A43" s="39" t="s">
        <v>130</v>
      </c>
      <c r="B43" s="39"/>
      <c r="C43" s="67">
        <f>(C37)/C41</f>
        <v>3.3130000000000002</v>
      </c>
      <c r="D43" s="67">
        <v>0.45600000000000002</v>
      </c>
      <c r="E43" s="67">
        <v>0.61299999999999999</v>
      </c>
      <c r="F43" s="67">
        <v>0.35599999999999998</v>
      </c>
      <c r="G43" s="67">
        <v>0.4</v>
      </c>
      <c r="I43" s="39" t="s">
        <v>130</v>
      </c>
      <c r="J43" s="39"/>
      <c r="L43" s="67">
        <f>(L37)/L41</f>
        <v>0.02</v>
      </c>
      <c r="M43" s="67">
        <f>(M37)/M41</f>
        <v>4.1000000000000002E-2</v>
      </c>
      <c r="N43" s="67">
        <v>6.4000000000000001E-2</v>
      </c>
      <c r="O43" s="67">
        <v>1.9E-2</v>
      </c>
      <c r="P43" s="32">
        <v>0</v>
      </c>
    </row>
    <row r="44" spans="1:17" ht="12.75" customHeight="1" x14ac:dyDescent="0.2">
      <c r="A44" s="39"/>
      <c r="B44" s="39"/>
      <c r="C44" s="39"/>
      <c r="D44" s="67"/>
      <c r="E44" s="67"/>
      <c r="F44" s="81"/>
      <c r="G44" s="67"/>
      <c r="I44" s="39"/>
      <c r="J44" s="39"/>
      <c r="K44" s="41"/>
      <c r="L44" s="41"/>
      <c r="M44" s="41"/>
      <c r="N44" s="41"/>
      <c r="Q44" s="39"/>
    </row>
    <row r="45" spans="1:17" x14ac:dyDescent="0.2">
      <c r="A45" s="39"/>
      <c r="B45" s="39"/>
      <c r="F45" s="39"/>
      <c r="G45" s="39"/>
      <c r="I45" s="39"/>
      <c r="J45" s="39"/>
      <c r="K45" s="39"/>
      <c r="L45" s="39"/>
      <c r="M45" s="39"/>
      <c r="N45" s="39"/>
      <c r="Q45" s="39"/>
    </row>
    <row r="46" spans="1:17" ht="14.25" customHeight="1" x14ac:dyDescent="0.2">
      <c r="A46" s="69"/>
      <c r="B46" s="69"/>
      <c r="C46" s="10" t="s">
        <v>144</v>
      </c>
      <c r="F46" s="39"/>
      <c r="G46" s="39"/>
      <c r="H46" s="39"/>
      <c r="I46" s="39"/>
      <c r="K46" s="39"/>
      <c r="L46" s="39"/>
      <c r="M46" s="39"/>
      <c r="N46" s="39"/>
      <c r="O46" s="39"/>
      <c r="P46" s="39"/>
      <c r="Q46" s="39"/>
    </row>
    <row r="47" spans="1:17" x14ac:dyDescent="0.2">
      <c r="F47" s="5"/>
      <c r="G47" s="4"/>
      <c r="H47" s="2"/>
      <c r="I47" s="1"/>
      <c r="M47" s="39"/>
      <c r="N47" s="39"/>
      <c r="O47" s="39"/>
      <c r="P47" s="39"/>
      <c r="Q47" s="39"/>
    </row>
    <row r="48" spans="1:17" x14ac:dyDescent="0.2">
      <c r="E48" s="29" t="s">
        <v>1</v>
      </c>
      <c r="J48" s="39"/>
    </row>
    <row r="49" spans="3:10" x14ac:dyDescent="0.2">
      <c r="C49" s="10" t="s">
        <v>141</v>
      </c>
      <c r="E49" s="151">
        <f>C6+C23+L23+L37+C37</f>
        <v>195.5</v>
      </c>
      <c r="J49" s="39"/>
    </row>
    <row r="50" spans="3:10" x14ac:dyDescent="0.2">
      <c r="C50" s="10" t="s">
        <v>143</v>
      </c>
      <c r="E50" s="151">
        <f>C38+C24+L24+L38</f>
        <v>-0.4</v>
      </c>
    </row>
    <row r="51" spans="3:10" x14ac:dyDescent="0.2">
      <c r="C51" s="10" t="s">
        <v>142</v>
      </c>
      <c r="E51" s="151">
        <f>C36+L22</f>
        <v>-5.6</v>
      </c>
    </row>
    <row r="52" spans="3:10" x14ac:dyDescent="0.2">
      <c r="E52" s="29"/>
    </row>
    <row r="53" spans="3:10" ht="13.5" thickBot="1" x14ac:dyDescent="0.25">
      <c r="E53" s="152">
        <f>SUM(E49:E52)</f>
        <v>189.5</v>
      </c>
    </row>
    <row r="54" spans="3:10" ht="13.5" thickTop="1" x14ac:dyDescent="0.2"/>
  </sheetData>
  <mergeCells count="41">
    <mergeCell ref="F14:G14"/>
    <mergeCell ref="F4:G4"/>
    <mergeCell ref="F6:G6"/>
    <mergeCell ref="F7:G7"/>
    <mergeCell ref="F8:G8"/>
    <mergeCell ref="F9:G9"/>
    <mergeCell ref="F12:G12"/>
    <mergeCell ref="F10:G10"/>
    <mergeCell ref="A2:P2"/>
    <mergeCell ref="I4:J4"/>
    <mergeCell ref="I6:J6"/>
    <mergeCell ref="O6:P6"/>
    <mergeCell ref="O4:P4"/>
    <mergeCell ref="L4:M4"/>
    <mergeCell ref="L6:M6"/>
    <mergeCell ref="I7:J7"/>
    <mergeCell ref="I8:J8"/>
    <mergeCell ref="I10:J10"/>
    <mergeCell ref="L8:M8"/>
    <mergeCell ref="O8:P8"/>
    <mergeCell ref="I9:J9"/>
    <mergeCell ref="L9:M9"/>
    <mergeCell ref="O7:P7"/>
    <mergeCell ref="L7:M7"/>
    <mergeCell ref="C12:D12"/>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O10:P10"/>
  </mergeCells>
  <phoneticPr fontId="16" type="noConversion"/>
  <pageMargins left="0.75" right="0.75" top="1" bottom="1" header="0.5" footer="0.5"/>
  <pageSetup scale="74"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56"/>
  <sheetViews>
    <sheetView zoomScale="80" zoomScaleNormal="80" zoomScaleSheetLayoutView="80" workbookViewId="0">
      <selection activeCell="AB96" sqref="AB96"/>
    </sheetView>
  </sheetViews>
  <sheetFormatPr defaultRowHeight="12.75" x14ac:dyDescent="0.2"/>
  <cols>
    <col min="1" max="1" width="4.28515625" style="2" customWidth="1"/>
    <col min="2" max="2" width="56.42578125" style="2" customWidth="1"/>
    <col min="3" max="3" width="3.28515625" style="2" customWidth="1"/>
    <col min="4" max="4" width="18.140625" style="2" customWidth="1"/>
    <col min="5" max="5" width="3" style="2" customWidth="1"/>
    <col min="6" max="6" width="3.28515625" style="2" customWidth="1"/>
    <col min="7" max="7" width="18.140625" style="2" customWidth="1"/>
    <col min="8" max="8" width="3" style="2" customWidth="1"/>
    <col min="9" max="9" width="3.28515625" style="2" customWidth="1"/>
    <col min="10" max="10" width="18.28515625" style="2" customWidth="1"/>
    <col min="11" max="11" width="3" style="2" customWidth="1"/>
    <col min="12" max="12" width="3.28515625" style="2" customWidth="1"/>
    <col min="13" max="13" width="18.28515625" style="2" customWidth="1"/>
    <col min="14" max="14" width="3" style="2" customWidth="1"/>
    <col min="15" max="15" width="3.28515625" style="2" customWidth="1"/>
    <col min="16" max="16" width="18.140625" style="2" customWidth="1"/>
    <col min="17" max="16384" width="9.140625" style="2"/>
  </cols>
  <sheetData>
    <row r="1" spans="2:16" ht="15.75" x14ac:dyDescent="0.25">
      <c r="B1" s="1023" t="s">
        <v>363</v>
      </c>
      <c r="C1" s="1023"/>
      <c r="D1" s="1023"/>
      <c r="E1" s="1023"/>
      <c r="F1" s="1023"/>
      <c r="G1" s="1023"/>
      <c r="H1" s="1023"/>
      <c r="I1" s="1023"/>
      <c r="J1" s="1023"/>
      <c r="K1" s="1023"/>
      <c r="L1" s="1023"/>
      <c r="M1" s="1023"/>
      <c r="N1" s="1023"/>
      <c r="O1" s="1023"/>
      <c r="P1" s="1023"/>
    </row>
    <row r="2" spans="2:16" ht="15.75" x14ac:dyDescent="0.25">
      <c r="B2" s="1023" t="s">
        <v>47</v>
      </c>
      <c r="C2" s="1023"/>
      <c r="D2" s="1023"/>
      <c r="E2" s="1023"/>
      <c r="F2" s="1023"/>
      <c r="G2" s="1023"/>
      <c r="H2" s="1023"/>
      <c r="I2" s="1023"/>
      <c r="J2" s="1023"/>
      <c r="K2" s="1023"/>
      <c r="L2" s="1023"/>
      <c r="M2" s="1023"/>
      <c r="N2" s="1023"/>
      <c r="O2" s="1023"/>
      <c r="P2" s="1023"/>
    </row>
    <row r="3" spans="2:16" s="3" customFormat="1" ht="12.75" customHeight="1" x14ac:dyDescent="0.25">
      <c r="C3" s="574"/>
      <c r="D3" s="574"/>
      <c r="E3" s="574"/>
      <c r="F3" s="574"/>
      <c r="G3" s="574"/>
      <c r="H3" s="574"/>
      <c r="I3" s="574"/>
      <c r="J3" s="574"/>
      <c r="K3" s="574"/>
      <c r="L3" s="574"/>
      <c r="M3" s="574"/>
      <c r="N3" s="574"/>
      <c r="O3" s="574"/>
      <c r="P3" s="574"/>
    </row>
    <row r="4" spans="2:16" s="3" customFormat="1" ht="15" x14ac:dyDescent="0.25">
      <c r="B4" s="251"/>
      <c r="C4" s="575"/>
      <c r="D4" s="597" t="s">
        <v>461</v>
      </c>
      <c r="E4" s="574"/>
      <c r="F4" s="575"/>
      <c r="G4" s="597" t="s">
        <v>451</v>
      </c>
      <c r="H4" s="574"/>
      <c r="I4" s="575"/>
      <c r="J4" s="597" t="s">
        <v>412</v>
      </c>
      <c r="K4" s="574"/>
      <c r="L4" s="575"/>
      <c r="M4" s="597" t="s">
        <v>411</v>
      </c>
      <c r="N4" s="574"/>
      <c r="O4" s="575"/>
      <c r="P4" s="597" t="s">
        <v>410</v>
      </c>
    </row>
    <row r="5" spans="2:16" s="3" customFormat="1" ht="15" x14ac:dyDescent="0.25">
      <c r="B5" s="251"/>
      <c r="C5" s="574"/>
      <c r="D5" s="574"/>
      <c r="E5" s="574"/>
      <c r="F5" s="574"/>
      <c r="G5" s="574"/>
      <c r="H5" s="574"/>
      <c r="I5" s="574"/>
      <c r="J5" s="574"/>
      <c r="K5" s="574"/>
      <c r="L5" s="574"/>
      <c r="M5" s="574"/>
      <c r="N5" s="574"/>
      <c r="O5" s="574"/>
      <c r="P5" s="574"/>
    </row>
    <row r="6" spans="2:16" ht="15" x14ac:dyDescent="0.25">
      <c r="B6" s="265" t="s">
        <v>80</v>
      </c>
      <c r="C6" s="577"/>
      <c r="D6" s="577"/>
      <c r="E6" s="576"/>
      <c r="F6" s="577"/>
      <c r="G6" s="577"/>
      <c r="H6" s="948"/>
      <c r="I6" s="577"/>
      <c r="J6" s="577"/>
      <c r="K6" s="576"/>
      <c r="L6" s="577"/>
      <c r="M6" s="577"/>
      <c r="N6" s="576"/>
      <c r="O6" s="577"/>
      <c r="P6" s="577"/>
    </row>
    <row r="7" spans="2:16" ht="14.25" x14ac:dyDescent="0.2">
      <c r="B7" s="253" t="s">
        <v>81</v>
      </c>
      <c r="C7" s="577" t="s">
        <v>1</v>
      </c>
      <c r="D7" s="625">
        <v>663.7</v>
      </c>
      <c r="E7" s="576"/>
      <c r="F7" s="577" t="s">
        <v>1</v>
      </c>
      <c r="G7" s="871">
        <v>413.6</v>
      </c>
      <c r="H7" s="948"/>
      <c r="I7" s="577" t="s">
        <v>1</v>
      </c>
      <c r="J7" s="871">
        <v>507.6</v>
      </c>
      <c r="K7" s="576"/>
      <c r="L7" s="577" t="s">
        <v>1</v>
      </c>
      <c r="M7" s="625">
        <v>295.8</v>
      </c>
      <c r="N7" s="576"/>
      <c r="O7" s="577" t="s">
        <v>1</v>
      </c>
      <c r="P7" s="625">
        <v>412.4</v>
      </c>
    </row>
    <row r="8" spans="2:16" ht="14.25" x14ac:dyDescent="0.2">
      <c r="B8" s="253" t="s">
        <v>82</v>
      </c>
      <c r="C8" s="577"/>
      <c r="D8" s="625">
        <v>7.1</v>
      </c>
      <c r="E8" s="576"/>
      <c r="F8" s="577"/>
      <c r="G8" s="871">
        <v>7.5</v>
      </c>
      <c r="H8" s="948"/>
      <c r="I8" s="577"/>
      <c r="J8" s="871">
        <v>8.5</v>
      </c>
      <c r="K8" s="576"/>
      <c r="L8" s="577"/>
      <c r="M8" s="625">
        <v>9.3000000000000007</v>
      </c>
      <c r="N8" s="576"/>
      <c r="O8" s="577"/>
      <c r="P8" s="625">
        <v>8.9</v>
      </c>
    </row>
    <row r="9" spans="2:16" ht="14.25" x14ac:dyDescent="0.2">
      <c r="B9" s="253" t="s">
        <v>83</v>
      </c>
      <c r="C9" s="577"/>
      <c r="D9" s="625"/>
      <c r="E9" s="576"/>
      <c r="F9" s="577"/>
      <c r="G9" s="871"/>
      <c r="H9" s="948"/>
      <c r="I9" s="577"/>
      <c r="J9" s="871"/>
      <c r="K9" s="576"/>
      <c r="L9" s="577"/>
      <c r="M9" s="625"/>
      <c r="N9" s="576"/>
      <c r="O9" s="577"/>
      <c r="P9" s="625"/>
    </row>
    <row r="10" spans="2:16" ht="14.25" x14ac:dyDescent="0.2">
      <c r="B10" s="466" t="s">
        <v>307</v>
      </c>
      <c r="C10" s="577"/>
      <c r="D10" s="625">
        <v>1605.4</v>
      </c>
      <c r="E10" s="576"/>
      <c r="F10" s="577"/>
      <c r="G10" s="871">
        <v>1614.9</v>
      </c>
      <c r="H10" s="948"/>
      <c r="I10" s="577"/>
      <c r="J10" s="871">
        <v>1689</v>
      </c>
      <c r="K10" s="576"/>
      <c r="L10" s="577"/>
      <c r="M10" s="625">
        <v>1874.5</v>
      </c>
      <c r="N10" s="576"/>
      <c r="O10" s="577"/>
      <c r="P10" s="625">
        <v>1824</v>
      </c>
    </row>
    <row r="11" spans="2:16" ht="14.25" x14ac:dyDescent="0.2">
      <c r="B11" s="253" t="s">
        <v>84</v>
      </c>
      <c r="C11" s="577"/>
      <c r="D11" s="625">
        <v>3.9</v>
      </c>
      <c r="E11" s="576"/>
      <c r="F11" s="577"/>
      <c r="G11" s="871">
        <v>8.1</v>
      </c>
      <c r="H11" s="948"/>
      <c r="I11" s="577"/>
      <c r="J11" s="871">
        <v>0.8</v>
      </c>
      <c r="K11" s="576"/>
      <c r="L11" s="577"/>
      <c r="M11" s="625">
        <v>0.1</v>
      </c>
      <c r="N11" s="576"/>
      <c r="O11" s="577"/>
      <c r="P11" s="625">
        <v>-0.2</v>
      </c>
    </row>
    <row r="12" spans="2:16" ht="14.25" x14ac:dyDescent="0.2">
      <c r="B12" s="253" t="s">
        <v>125</v>
      </c>
      <c r="C12" s="577"/>
      <c r="D12" s="625"/>
      <c r="E12" s="576"/>
      <c r="F12" s="577"/>
      <c r="G12" s="871"/>
      <c r="H12" s="948"/>
      <c r="I12" s="577"/>
      <c r="J12" s="871"/>
      <c r="K12" s="576"/>
      <c r="L12" s="577"/>
      <c r="M12" s="625"/>
      <c r="N12" s="576"/>
      <c r="O12" s="577"/>
      <c r="P12" s="625"/>
    </row>
    <row r="13" spans="2:16" ht="14.25" x14ac:dyDescent="0.2">
      <c r="B13" s="466" t="s">
        <v>305</v>
      </c>
      <c r="C13" s="577"/>
      <c r="D13" s="625">
        <v>35.4</v>
      </c>
      <c r="E13" s="576"/>
      <c r="F13" s="577"/>
      <c r="G13" s="871">
        <v>61.1</v>
      </c>
      <c r="H13" s="948"/>
      <c r="I13" s="577"/>
      <c r="J13" s="871">
        <v>74.099999999999994</v>
      </c>
      <c r="K13" s="576"/>
      <c r="L13" s="577"/>
      <c r="M13" s="625">
        <v>11.5</v>
      </c>
      <c r="N13" s="576"/>
      <c r="O13" s="577"/>
      <c r="P13" s="625">
        <v>47.5</v>
      </c>
    </row>
    <row r="14" spans="2:16" ht="14.25" x14ac:dyDescent="0.2">
      <c r="B14" s="253" t="s">
        <v>138</v>
      </c>
      <c r="C14" s="577"/>
      <c r="D14" s="625">
        <v>67.599999999999994</v>
      </c>
      <c r="E14" s="576"/>
      <c r="F14" s="577"/>
      <c r="G14" s="871">
        <v>87.2</v>
      </c>
      <c r="H14" s="948"/>
      <c r="I14" s="577"/>
      <c r="J14" s="871">
        <v>77.599999999999994</v>
      </c>
      <c r="K14" s="576"/>
      <c r="L14" s="577"/>
      <c r="M14" s="625">
        <v>73</v>
      </c>
      <c r="N14" s="576"/>
      <c r="O14" s="577"/>
      <c r="P14" s="625">
        <v>101.3</v>
      </c>
    </row>
    <row r="15" spans="2:16" ht="14.25" x14ac:dyDescent="0.2">
      <c r="B15" s="324" t="s">
        <v>195</v>
      </c>
      <c r="C15" s="577"/>
      <c r="D15" s="625">
        <v>1.8</v>
      </c>
      <c r="E15" s="576"/>
      <c r="F15" s="577"/>
      <c r="G15" s="871">
        <v>0.8</v>
      </c>
      <c r="H15" s="948"/>
      <c r="I15" s="577"/>
      <c r="J15" s="871">
        <v>4.5999999999999996</v>
      </c>
      <c r="K15" s="576"/>
      <c r="L15" s="577"/>
      <c r="M15" s="625">
        <v>4.5</v>
      </c>
      <c r="N15" s="576"/>
      <c r="O15" s="577"/>
      <c r="P15" s="625">
        <v>1.4</v>
      </c>
    </row>
    <row r="16" spans="2:16" ht="14.25" x14ac:dyDescent="0.2">
      <c r="B16" s="253" t="s">
        <v>85</v>
      </c>
      <c r="C16" s="577"/>
      <c r="D16" s="625">
        <v>74.7</v>
      </c>
      <c r="E16" s="576"/>
      <c r="F16" s="577"/>
      <c r="G16" s="871">
        <v>81.2</v>
      </c>
      <c r="H16" s="948"/>
      <c r="I16" s="577"/>
      <c r="J16" s="871">
        <v>75.5</v>
      </c>
      <c r="K16" s="576"/>
      <c r="L16" s="577"/>
      <c r="M16" s="625">
        <v>68</v>
      </c>
      <c r="N16" s="576"/>
      <c r="O16" s="577"/>
      <c r="P16" s="625">
        <v>78.2</v>
      </c>
    </row>
    <row r="17" spans="2:16" ht="14.25" x14ac:dyDescent="0.2">
      <c r="B17" s="466" t="s">
        <v>304</v>
      </c>
      <c r="C17" s="577"/>
      <c r="D17" s="266">
        <v>234.4</v>
      </c>
      <c r="E17" s="576"/>
      <c r="F17" s="577"/>
      <c r="G17" s="266">
        <v>276.60000000000002</v>
      </c>
      <c r="H17" s="948"/>
      <c r="I17" s="577"/>
      <c r="J17" s="266">
        <v>270.8</v>
      </c>
      <c r="K17" s="576"/>
      <c r="L17" s="577"/>
      <c r="M17" s="266">
        <v>207</v>
      </c>
      <c r="N17" s="576"/>
      <c r="O17" s="577"/>
      <c r="P17" s="266">
        <v>259.89999999999998</v>
      </c>
    </row>
    <row r="18" spans="2:16" ht="14.25" x14ac:dyDescent="0.2">
      <c r="B18" s="576" t="s">
        <v>418</v>
      </c>
      <c r="C18" s="577"/>
      <c r="D18" s="268">
        <v>56.1</v>
      </c>
      <c r="E18" s="576"/>
      <c r="F18" s="577"/>
      <c r="G18" s="268">
        <v>53.6</v>
      </c>
      <c r="H18" s="948"/>
      <c r="I18" s="577"/>
      <c r="J18" s="268">
        <v>55.3</v>
      </c>
      <c r="K18" s="576"/>
      <c r="L18" s="577"/>
      <c r="M18" s="268">
        <v>82.1</v>
      </c>
      <c r="N18" s="576"/>
      <c r="O18" s="577"/>
      <c r="P18" s="268">
        <v>46.4</v>
      </c>
    </row>
    <row r="19" spans="2:16" ht="14.25" x14ac:dyDescent="0.2">
      <c r="B19" s="253" t="s">
        <v>86</v>
      </c>
      <c r="C19" s="490"/>
      <c r="D19" s="802">
        <v>53.9</v>
      </c>
      <c r="E19" s="576"/>
      <c r="F19" s="490"/>
      <c r="G19" s="802">
        <v>12</v>
      </c>
      <c r="H19" s="948"/>
      <c r="I19" s="490"/>
      <c r="J19" s="802">
        <v>25.5</v>
      </c>
      <c r="K19" s="576"/>
      <c r="L19" s="490"/>
      <c r="M19" s="802">
        <v>13.2</v>
      </c>
      <c r="N19" s="576"/>
      <c r="O19" s="490"/>
      <c r="P19" s="802">
        <v>15.1</v>
      </c>
    </row>
    <row r="20" spans="2:16" ht="15.75" thickBot="1" x14ac:dyDescent="0.3">
      <c r="B20" s="265" t="s">
        <v>87</v>
      </c>
      <c r="C20" s="396" t="s">
        <v>1</v>
      </c>
      <c r="D20" s="803">
        <v>2804</v>
      </c>
      <c r="E20" s="576"/>
      <c r="F20" s="396" t="s">
        <v>1</v>
      </c>
      <c r="G20" s="803">
        <v>2616.6</v>
      </c>
      <c r="H20" s="948"/>
      <c r="I20" s="396" t="s">
        <v>1</v>
      </c>
      <c r="J20" s="803">
        <v>2789.3</v>
      </c>
      <c r="K20" s="576"/>
      <c r="L20" s="396" t="s">
        <v>1</v>
      </c>
      <c r="M20" s="803">
        <v>2639</v>
      </c>
      <c r="N20" s="576"/>
      <c r="O20" s="396" t="s">
        <v>1</v>
      </c>
      <c r="P20" s="803">
        <v>2794.9</v>
      </c>
    </row>
    <row r="21" spans="2:16" ht="14.25" x14ac:dyDescent="0.2">
      <c r="B21" s="253"/>
      <c r="C21" s="577"/>
      <c r="D21" s="751"/>
      <c r="E21" s="576"/>
      <c r="F21" s="577"/>
      <c r="G21" s="751"/>
      <c r="H21" s="948"/>
      <c r="I21" s="577"/>
      <c r="J21" s="751"/>
      <c r="K21" s="576"/>
      <c r="L21" s="577"/>
      <c r="M21" s="751"/>
      <c r="N21" s="576"/>
      <c r="O21" s="577"/>
      <c r="P21" s="751"/>
    </row>
    <row r="22" spans="2:16" ht="15" x14ac:dyDescent="0.25">
      <c r="B22" s="265" t="s">
        <v>88</v>
      </c>
      <c r="C22" s="577"/>
      <c r="D22" s="527"/>
      <c r="E22" s="576"/>
      <c r="F22" s="577"/>
      <c r="G22" s="527"/>
      <c r="H22" s="948"/>
      <c r="I22" s="577"/>
      <c r="J22" s="527"/>
      <c r="K22" s="576"/>
      <c r="L22" s="577"/>
      <c r="M22" s="527"/>
      <c r="N22" s="576"/>
      <c r="O22" s="577"/>
      <c r="P22" s="527"/>
    </row>
    <row r="23" spans="2:16" ht="14.25" x14ac:dyDescent="0.2">
      <c r="B23" s="253" t="s">
        <v>89</v>
      </c>
      <c r="C23" s="577"/>
      <c r="D23" s="527"/>
      <c r="E23" s="576"/>
      <c r="F23" s="577"/>
      <c r="G23" s="527"/>
      <c r="H23" s="948"/>
      <c r="I23" s="577"/>
      <c r="J23" s="527"/>
      <c r="K23" s="576"/>
      <c r="L23" s="577"/>
      <c r="M23" s="527"/>
      <c r="N23" s="576"/>
      <c r="O23" s="577"/>
      <c r="P23" s="527"/>
    </row>
    <row r="24" spans="2:16" ht="14.25" x14ac:dyDescent="0.2">
      <c r="B24" s="466" t="s">
        <v>306</v>
      </c>
      <c r="C24" s="577" t="s">
        <v>1</v>
      </c>
      <c r="D24" s="527">
        <v>521.70000000000005</v>
      </c>
      <c r="E24" s="576"/>
      <c r="F24" s="577" t="s">
        <v>1</v>
      </c>
      <c r="G24" s="527">
        <v>513.79999999999995</v>
      </c>
      <c r="H24" s="948"/>
      <c r="I24" s="577" t="s">
        <v>1</v>
      </c>
      <c r="J24" s="527">
        <v>500.3</v>
      </c>
      <c r="K24" s="576"/>
      <c r="L24" s="577" t="s">
        <v>1</v>
      </c>
      <c r="M24" s="527">
        <v>537.4</v>
      </c>
      <c r="N24" s="576"/>
      <c r="O24" s="577" t="s">
        <v>1</v>
      </c>
      <c r="P24" s="527">
        <v>546.9</v>
      </c>
    </row>
    <row r="25" spans="2:16" ht="14.25" x14ac:dyDescent="0.2">
      <c r="B25" s="253" t="s">
        <v>90</v>
      </c>
      <c r="C25" s="577"/>
      <c r="D25" s="527">
        <v>402</v>
      </c>
      <c r="E25" s="576"/>
      <c r="F25" s="577"/>
      <c r="G25" s="527">
        <v>440.1</v>
      </c>
      <c r="H25" s="948"/>
      <c r="I25" s="577"/>
      <c r="J25" s="527">
        <v>390.7</v>
      </c>
      <c r="K25" s="576"/>
      <c r="L25" s="577"/>
      <c r="M25" s="527">
        <v>343.3</v>
      </c>
      <c r="N25" s="576"/>
      <c r="O25" s="577"/>
      <c r="P25" s="527">
        <v>425.7</v>
      </c>
    </row>
    <row r="26" spans="2:16" ht="14.25" x14ac:dyDescent="0.2">
      <c r="B26" s="253" t="s">
        <v>91</v>
      </c>
      <c r="C26" s="577"/>
      <c r="D26" s="527">
        <v>18.3</v>
      </c>
      <c r="E26" s="576"/>
      <c r="F26" s="577"/>
      <c r="G26" s="527">
        <v>24.8</v>
      </c>
      <c r="H26" s="948"/>
      <c r="I26" s="577"/>
      <c r="J26" s="527">
        <v>35.799999999999997</v>
      </c>
      <c r="K26" s="576"/>
      <c r="L26" s="577"/>
      <c r="M26" s="527">
        <v>23.5</v>
      </c>
      <c r="N26" s="576"/>
      <c r="O26" s="577"/>
      <c r="P26" s="527">
        <v>26.6</v>
      </c>
    </row>
    <row r="27" spans="2:16" ht="14.25" x14ac:dyDescent="0.2">
      <c r="B27" s="253" t="s">
        <v>92</v>
      </c>
      <c r="C27" s="577"/>
      <c r="D27" s="527">
        <v>25.9</v>
      </c>
      <c r="E27" s="576"/>
      <c r="F27" s="577"/>
      <c r="G27" s="527">
        <v>43.7</v>
      </c>
      <c r="H27" s="948"/>
      <c r="I27" s="577"/>
      <c r="J27" s="527">
        <v>74.3</v>
      </c>
      <c r="K27" s="576"/>
      <c r="L27" s="577"/>
      <c r="M27" s="527">
        <v>30.6</v>
      </c>
      <c r="N27" s="576"/>
      <c r="O27" s="577"/>
      <c r="P27" s="527">
        <v>53.2</v>
      </c>
    </row>
    <row r="28" spans="2:16" ht="14.25" x14ac:dyDescent="0.2">
      <c r="B28" s="253" t="s">
        <v>93</v>
      </c>
      <c r="C28" s="577"/>
      <c r="D28" s="527">
        <v>2</v>
      </c>
      <c r="E28" s="576"/>
      <c r="F28" s="577"/>
      <c r="G28" s="527">
        <v>3.9</v>
      </c>
      <c r="H28" s="948"/>
      <c r="I28" s="577"/>
      <c r="J28" s="527">
        <v>6.1</v>
      </c>
      <c r="K28" s="576"/>
      <c r="L28" s="577"/>
      <c r="M28" s="527">
        <v>0.8</v>
      </c>
      <c r="N28" s="576"/>
      <c r="O28" s="577"/>
      <c r="P28" s="527">
        <v>3.6</v>
      </c>
    </row>
    <row r="29" spans="2:16" ht="14.25" x14ac:dyDescent="0.2">
      <c r="B29" s="272" t="s">
        <v>94</v>
      </c>
      <c r="C29" s="491"/>
      <c r="D29" s="751">
        <v>84.1</v>
      </c>
      <c r="E29" s="467"/>
      <c r="F29" s="491"/>
      <c r="G29" s="751">
        <v>65.7</v>
      </c>
      <c r="H29" s="467"/>
      <c r="I29" s="491"/>
      <c r="J29" s="751">
        <v>288.60000000000002</v>
      </c>
      <c r="K29" s="467"/>
      <c r="L29" s="491"/>
      <c r="M29" s="751">
        <v>57.3</v>
      </c>
      <c r="N29" s="467"/>
      <c r="O29" s="491"/>
      <c r="P29" s="751">
        <v>102.7</v>
      </c>
    </row>
    <row r="30" spans="2:16" ht="14.25" x14ac:dyDescent="0.2">
      <c r="B30" s="253" t="s">
        <v>95</v>
      </c>
      <c r="C30" s="490"/>
      <c r="D30" s="804">
        <v>259.5</v>
      </c>
      <c r="E30" s="576"/>
      <c r="F30" s="490"/>
      <c r="G30" s="804">
        <v>258.3</v>
      </c>
      <c r="H30" s="948"/>
      <c r="I30" s="490"/>
      <c r="J30" s="804">
        <v>257.8</v>
      </c>
      <c r="K30" s="576"/>
      <c r="L30" s="490"/>
      <c r="M30" s="804">
        <v>258.7</v>
      </c>
      <c r="N30" s="576"/>
      <c r="O30" s="490"/>
      <c r="P30" s="804">
        <v>127.9</v>
      </c>
    </row>
    <row r="31" spans="2:16" ht="15" customHeight="1" x14ac:dyDescent="0.25">
      <c r="B31" s="265" t="s">
        <v>96</v>
      </c>
      <c r="C31" s="574"/>
      <c r="D31" s="805">
        <v>1313.5</v>
      </c>
      <c r="E31" s="576"/>
      <c r="F31" s="574"/>
      <c r="G31" s="805">
        <v>1350.3</v>
      </c>
      <c r="H31" s="948"/>
      <c r="I31" s="574"/>
      <c r="J31" s="805">
        <v>1553.6</v>
      </c>
      <c r="K31" s="576"/>
      <c r="L31" s="574"/>
      <c r="M31" s="805">
        <v>1251.5999999999999</v>
      </c>
      <c r="N31" s="576"/>
      <c r="O31" s="574"/>
      <c r="P31" s="805">
        <v>1286.5999999999999</v>
      </c>
    </row>
    <row r="32" spans="2:16" ht="14.25" x14ac:dyDescent="0.2">
      <c r="B32" s="253"/>
      <c r="C32" s="577"/>
      <c r="D32" s="751"/>
      <c r="E32" s="576"/>
      <c r="F32" s="577"/>
      <c r="G32" s="751"/>
      <c r="H32" s="948"/>
      <c r="I32" s="577"/>
      <c r="J32" s="751"/>
      <c r="K32" s="576"/>
      <c r="L32" s="577"/>
      <c r="M32" s="751"/>
      <c r="N32" s="576"/>
      <c r="O32" s="577"/>
      <c r="P32" s="751"/>
    </row>
    <row r="33" spans="2:16" ht="15" x14ac:dyDescent="0.25">
      <c r="B33" s="265" t="s">
        <v>97</v>
      </c>
      <c r="C33" s="491"/>
      <c r="D33" s="751"/>
      <c r="E33" s="576"/>
      <c r="F33" s="491"/>
      <c r="G33" s="751"/>
      <c r="H33" s="948"/>
      <c r="I33" s="491"/>
      <c r="J33" s="751"/>
      <c r="K33" s="576"/>
      <c r="L33" s="491"/>
      <c r="M33" s="751"/>
      <c r="N33" s="576"/>
      <c r="O33" s="491"/>
      <c r="P33" s="751"/>
    </row>
    <row r="34" spans="2:16" ht="14.25" x14ac:dyDescent="0.2">
      <c r="B34" s="253" t="s">
        <v>98</v>
      </c>
      <c r="C34" s="491"/>
      <c r="D34" s="751">
        <v>92.7</v>
      </c>
      <c r="E34" s="576"/>
      <c r="F34" s="491"/>
      <c r="G34" s="751">
        <v>84.3</v>
      </c>
      <c r="H34" s="948"/>
      <c r="I34" s="491"/>
      <c r="J34" s="751">
        <v>84.3</v>
      </c>
      <c r="K34" s="576"/>
      <c r="L34" s="491"/>
      <c r="M34" s="751">
        <v>84.3</v>
      </c>
      <c r="N34" s="576"/>
      <c r="O34" s="491"/>
      <c r="P34" s="751">
        <v>84.3</v>
      </c>
    </row>
    <row r="35" spans="2:16" ht="14.25" x14ac:dyDescent="0.2">
      <c r="B35" s="253" t="s">
        <v>243</v>
      </c>
      <c r="C35" s="491"/>
      <c r="D35" s="751">
        <v>-41.7</v>
      </c>
      <c r="E35" s="576"/>
      <c r="F35" s="491"/>
      <c r="G35" s="751">
        <v>-47.3</v>
      </c>
      <c r="H35" s="948"/>
      <c r="I35" s="491"/>
      <c r="J35" s="751">
        <v>-62.7</v>
      </c>
      <c r="K35" s="576"/>
      <c r="L35" s="491"/>
      <c r="M35" s="751">
        <v>-57.1</v>
      </c>
      <c r="N35" s="576"/>
      <c r="O35" s="491"/>
      <c r="P35" s="751">
        <v>-65.8</v>
      </c>
    </row>
    <row r="36" spans="2:16" ht="14.25" x14ac:dyDescent="0.2">
      <c r="B36" s="253" t="s">
        <v>99</v>
      </c>
      <c r="C36" s="491"/>
      <c r="D36" s="751">
        <v>192.2</v>
      </c>
      <c r="E36" s="576"/>
      <c r="F36" s="491"/>
      <c r="G36" s="751">
        <v>2.4</v>
      </c>
      <c r="H36" s="948"/>
      <c r="I36" s="491"/>
      <c r="J36" s="751">
        <v>2.4</v>
      </c>
      <c r="K36" s="576"/>
      <c r="L36" s="491"/>
      <c r="M36" s="751">
        <v>2.4</v>
      </c>
      <c r="N36" s="576"/>
      <c r="O36" s="491"/>
      <c r="P36" s="751">
        <v>2.4</v>
      </c>
    </row>
    <row r="37" spans="2:16" ht="14.25" x14ac:dyDescent="0.2">
      <c r="B37" s="253" t="s">
        <v>100</v>
      </c>
      <c r="C37" s="491"/>
      <c r="D37" s="751">
        <v>649</v>
      </c>
      <c r="E37" s="576"/>
      <c r="F37" s="491"/>
      <c r="G37" s="751">
        <v>652.6</v>
      </c>
      <c r="H37" s="948"/>
      <c r="I37" s="491"/>
      <c r="J37" s="751">
        <v>662.9</v>
      </c>
      <c r="K37" s="576"/>
      <c r="L37" s="491"/>
      <c r="M37" s="751">
        <v>654.4</v>
      </c>
      <c r="N37" s="576"/>
      <c r="O37" s="491"/>
      <c r="P37" s="751">
        <v>659.1</v>
      </c>
    </row>
    <row r="38" spans="2:16" ht="14.25" x14ac:dyDescent="0.2">
      <c r="B38" s="253" t="s">
        <v>287</v>
      </c>
      <c r="C38" s="491"/>
      <c r="D38" s="751">
        <v>5.7</v>
      </c>
      <c r="E38" s="576"/>
      <c r="F38" s="491"/>
      <c r="G38" s="751">
        <v>-1.2</v>
      </c>
      <c r="H38" s="948"/>
      <c r="I38" s="491"/>
      <c r="J38" s="751">
        <v>23.8</v>
      </c>
      <c r="K38" s="576"/>
      <c r="L38" s="491"/>
      <c r="M38" s="751">
        <v>35.4</v>
      </c>
      <c r="N38" s="576"/>
      <c r="O38" s="491"/>
      <c r="P38" s="751">
        <v>39.4</v>
      </c>
    </row>
    <row r="39" spans="2:16" ht="14.25" x14ac:dyDescent="0.2">
      <c r="B39" s="253" t="s">
        <v>253</v>
      </c>
      <c r="C39" s="491"/>
      <c r="D39" s="751">
        <v>52.2</v>
      </c>
      <c r="E39" s="576"/>
      <c r="F39" s="491"/>
      <c r="G39" s="751">
        <v>51.1</v>
      </c>
      <c r="H39" s="948"/>
      <c r="I39" s="491"/>
      <c r="J39" s="751">
        <v>56.8</v>
      </c>
      <c r="K39" s="576"/>
      <c r="L39" s="491"/>
      <c r="M39" s="751">
        <v>57.1</v>
      </c>
      <c r="N39" s="576"/>
      <c r="O39" s="491"/>
      <c r="P39" s="751">
        <v>57.8</v>
      </c>
    </row>
    <row r="40" spans="2:16" ht="14.25" x14ac:dyDescent="0.2">
      <c r="B40" s="253" t="s">
        <v>259</v>
      </c>
      <c r="C40" s="491"/>
      <c r="D40" s="751">
        <v>-231.1</v>
      </c>
      <c r="E40" s="576"/>
      <c r="F40" s="491"/>
      <c r="G40" s="751">
        <v>-220.6</v>
      </c>
      <c r="H40" s="948"/>
      <c r="I40" s="491"/>
      <c r="J40" s="751">
        <v>-220.6</v>
      </c>
      <c r="K40" s="576"/>
      <c r="L40" s="491"/>
      <c r="M40" s="751">
        <v>-201.4</v>
      </c>
      <c r="N40" s="576"/>
      <c r="O40" s="491"/>
      <c r="P40" s="751">
        <v>-28.8</v>
      </c>
    </row>
    <row r="41" spans="2:16" ht="14.25" x14ac:dyDescent="0.2">
      <c r="B41" s="253" t="s">
        <v>139</v>
      </c>
      <c r="C41" s="490"/>
      <c r="D41" s="804">
        <v>770.4</v>
      </c>
      <c r="E41" s="576"/>
      <c r="F41" s="490"/>
      <c r="G41" s="804">
        <v>745</v>
      </c>
      <c r="H41" s="948"/>
      <c r="I41" s="490"/>
      <c r="J41" s="804">
        <v>688.8</v>
      </c>
      <c r="K41" s="576"/>
      <c r="L41" s="490"/>
      <c r="M41" s="804">
        <v>812.3</v>
      </c>
      <c r="N41" s="576"/>
      <c r="O41" s="490"/>
      <c r="P41" s="804">
        <v>759.9</v>
      </c>
    </row>
    <row r="42" spans="2:16" ht="14.25" customHeight="1" x14ac:dyDescent="0.25">
      <c r="B42" s="824" t="s">
        <v>464</v>
      </c>
      <c r="C42" s="392" t="s">
        <v>1</v>
      </c>
      <c r="D42" s="805">
        <v>1489.4</v>
      </c>
      <c r="E42" s="824"/>
      <c r="F42" s="392" t="s">
        <v>1</v>
      </c>
      <c r="G42" s="805">
        <v>1266.3</v>
      </c>
      <c r="H42" s="824"/>
      <c r="I42" s="392" t="s">
        <v>1</v>
      </c>
      <c r="J42" s="805">
        <v>1235.7</v>
      </c>
      <c r="K42" s="824"/>
      <c r="L42" s="392" t="s">
        <v>1</v>
      </c>
      <c r="M42" s="805">
        <v>1387.4</v>
      </c>
      <c r="N42" s="813"/>
      <c r="O42" s="392" t="s">
        <v>1</v>
      </c>
      <c r="P42" s="805">
        <v>1508.3</v>
      </c>
    </row>
    <row r="43" spans="2:16" ht="14.25" customHeight="1" x14ac:dyDescent="0.25">
      <c r="B43" s="824"/>
      <c r="C43" s="392"/>
      <c r="D43" s="805"/>
      <c r="E43" s="824"/>
      <c r="F43" s="392"/>
      <c r="G43" s="805"/>
      <c r="H43" s="824"/>
      <c r="I43" s="392"/>
      <c r="J43" s="805"/>
      <c r="K43" s="824"/>
      <c r="L43" s="392"/>
      <c r="M43" s="805"/>
      <c r="N43" s="824"/>
      <c r="O43" s="392"/>
      <c r="P43" s="805"/>
    </row>
    <row r="44" spans="2:16" ht="14.25" customHeight="1" x14ac:dyDescent="0.2">
      <c r="B44" s="948" t="s">
        <v>488</v>
      </c>
      <c r="C44" s="490"/>
      <c r="D44" s="804">
        <v>1.1000000000000001</v>
      </c>
      <c r="E44" s="948"/>
      <c r="F44" s="490"/>
      <c r="G44" s="804">
        <v>0</v>
      </c>
      <c r="H44" s="948"/>
      <c r="I44" s="490"/>
      <c r="J44" s="804">
        <v>0</v>
      </c>
      <c r="K44" s="948"/>
      <c r="L44" s="490"/>
      <c r="M44" s="804">
        <v>0</v>
      </c>
      <c r="N44" s="948"/>
      <c r="O44" s="490"/>
      <c r="P44" s="804">
        <v>0</v>
      </c>
    </row>
    <row r="45" spans="2:16" ht="14.25" customHeight="1" x14ac:dyDescent="0.25">
      <c r="B45" s="824" t="s">
        <v>149</v>
      </c>
      <c r="C45" s="392" t="s">
        <v>1</v>
      </c>
      <c r="D45" s="805">
        <v>1490.5</v>
      </c>
      <c r="E45" s="824"/>
      <c r="F45" s="392" t="s">
        <v>1</v>
      </c>
      <c r="G45" s="805">
        <v>1266.3</v>
      </c>
      <c r="H45" s="824"/>
      <c r="I45" s="392" t="s">
        <v>1</v>
      </c>
      <c r="J45" s="805">
        <v>1235.7</v>
      </c>
      <c r="K45" s="824"/>
      <c r="L45" s="392" t="s">
        <v>1</v>
      </c>
      <c r="M45" s="805">
        <v>1387.4</v>
      </c>
      <c r="N45" s="824"/>
      <c r="O45" s="392" t="s">
        <v>1</v>
      </c>
      <c r="P45" s="805">
        <v>1508.3</v>
      </c>
    </row>
    <row r="46" spans="2:16" ht="14.25" x14ac:dyDescent="0.2">
      <c r="B46" s="253"/>
      <c r="C46" s="491"/>
      <c r="D46" s="751"/>
      <c r="E46" s="576"/>
      <c r="F46" s="491"/>
      <c r="G46" s="751"/>
      <c r="H46" s="948"/>
      <c r="I46" s="491"/>
      <c r="J46" s="751"/>
      <c r="K46" s="576"/>
      <c r="L46" s="491"/>
      <c r="M46" s="751"/>
      <c r="N46" s="576"/>
      <c r="O46" s="491"/>
      <c r="P46" s="751"/>
    </row>
    <row r="47" spans="2:16" ht="15.75" customHeight="1" thickBot="1" x14ac:dyDescent="0.3">
      <c r="B47" s="824" t="s">
        <v>126</v>
      </c>
      <c r="C47" s="402" t="s">
        <v>1</v>
      </c>
      <c r="D47" s="806">
        <v>2804</v>
      </c>
      <c r="E47" s="824"/>
      <c r="F47" s="402" t="s">
        <v>1</v>
      </c>
      <c r="G47" s="806">
        <v>2616.6</v>
      </c>
      <c r="H47" s="824"/>
      <c r="I47" s="402" t="s">
        <v>1</v>
      </c>
      <c r="J47" s="806">
        <v>2789.3</v>
      </c>
      <c r="K47" s="824"/>
      <c r="L47" s="402" t="s">
        <v>1</v>
      </c>
      <c r="M47" s="806">
        <v>2639</v>
      </c>
      <c r="N47" s="813"/>
      <c r="O47" s="402" t="s">
        <v>1</v>
      </c>
      <c r="P47" s="806">
        <v>2794.9</v>
      </c>
    </row>
    <row r="48" spans="2:16" ht="14.25" x14ac:dyDescent="0.2">
      <c r="B48" s="253"/>
      <c r="C48" s="577"/>
      <c r="D48" s="663"/>
      <c r="E48" s="576"/>
      <c r="F48" s="577"/>
      <c r="G48" s="663"/>
      <c r="H48" s="948"/>
      <c r="I48" s="577"/>
      <c r="J48" s="663"/>
      <c r="K48" s="576"/>
      <c r="L48" s="577"/>
      <c r="M48" s="663"/>
      <c r="N48" s="576"/>
      <c r="O48" s="577"/>
      <c r="P48" s="619"/>
    </row>
    <row r="49" spans="2:16" ht="14.25" x14ac:dyDescent="0.2">
      <c r="B49" s="253"/>
      <c r="C49" s="577"/>
      <c r="D49" s="527"/>
      <c r="E49" s="576"/>
      <c r="F49" s="577"/>
      <c r="G49" s="527"/>
      <c r="H49" s="948"/>
      <c r="I49" s="577"/>
      <c r="J49" s="527"/>
      <c r="K49" s="576"/>
      <c r="L49" s="577"/>
      <c r="M49" s="527"/>
      <c r="N49" s="576"/>
      <c r="O49" s="577"/>
      <c r="P49" s="527"/>
    </row>
    <row r="50" spans="2:16" ht="14.25" x14ac:dyDescent="0.2">
      <c r="B50" s="253" t="s">
        <v>480</v>
      </c>
      <c r="C50" s="577" t="s">
        <v>1</v>
      </c>
      <c r="D50" s="493">
        <v>8.25</v>
      </c>
      <c r="E50" s="576"/>
      <c r="F50" s="577" t="s">
        <v>1</v>
      </c>
      <c r="G50" s="493">
        <v>7.76</v>
      </c>
      <c r="H50" s="948"/>
      <c r="I50" s="577" t="s">
        <v>1</v>
      </c>
      <c r="J50" s="493">
        <v>7.63</v>
      </c>
      <c r="K50" s="576"/>
      <c r="L50" s="577" t="s">
        <v>1</v>
      </c>
      <c r="M50" s="493">
        <v>8.59</v>
      </c>
      <c r="N50" s="576"/>
      <c r="O50" s="577" t="s">
        <v>1</v>
      </c>
      <c r="P50" s="493">
        <v>9.41</v>
      </c>
    </row>
    <row r="51" spans="2:16" ht="14.25" x14ac:dyDescent="0.2">
      <c r="B51" s="253" t="s">
        <v>478</v>
      </c>
      <c r="C51" s="577" t="s">
        <v>1</v>
      </c>
      <c r="D51" s="494">
        <v>7.67</v>
      </c>
      <c r="E51" s="576"/>
      <c r="F51" s="577" t="s">
        <v>1</v>
      </c>
      <c r="G51" s="494">
        <v>7.19</v>
      </c>
      <c r="H51" s="948"/>
      <c r="I51" s="577" t="s">
        <v>1</v>
      </c>
      <c r="J51" s="494">
        <v>7.05</v>
      </c>
      <c r="K51" s="576"/>
      <c r="L51" s="577" t="s">
        <v>1</v>
      </c>
      <c r="M51" s="494">
        <v>7.83</v>
      </c>
      <c r="N51" s="576"/>
      <c r="O51" s="577" t="s">
        <v>1</v>
      </c>
      <c r="P51" s="494">
        <v>8.4700000000000006</v>
      </c>
    </row>
    <row r="52" spans="2:16" ht="14.25" x14ac:dyDescent="0.2">
      <c r="B52" s="253" t="s">
        <v>481</v>
      </c>
      <c r="C52" s="577" t="s">
        <v>1</v>
      </c>
      <c r="D52" s="493">
        <v>7.39</v>
      </c>
      <c r="E52" s="576"/>
      <c r="F52" s="577" t="s">
        <v>1</v>
      </c>
      <c r="G52" s="493">
        <v>6.88</v>
      </c>
      <c r="H52" s="948"/>
      <c r="I52" s="577" t="s">
        <v>1</v>
      </c>
      <c r="J52" s="493">
        <v>6.71</v>
      </c>
      <c r="K52" s="576"/>
      <c r="L52" s="577" t="s">
        <v>1</v>
      </c>
      <c r="M52" s="493">
        <v>7.76</v>
      </c>
      <c r="N52" s="576"/>
      <c r="O52" s="577" t="s">
        <v>1</v>
      </c>
      <c r="P52" s="493">
        <v>8.39</v>
      </c>
    </row>
    <row r="53" spans="2:16" ht="14.25" x14ac:dyDescent="0.2">
      <c r="B53" s="253"/>
      <c r="C53" s="577"/>
      <c r="D53" s="494"/>
      <c r="E53" s="576"/>
      <c r="F53" s="577"/>
      <c r="G53" s="494"/>
      <c r="H53" s="948"/>
      <c r="I53" s="577"/>
      <c r="J53" s="494"/>
      <c r="K53" s="576"/>
      <c r="L53" s="577"/>
      <c r="M53" s="494"/>
      <c r="N53" s="576"/>
      <c r="O53" s="577"/>
      <c r="P53" s="494"/>
    </row>
    <row r="54" spans="2:16" ht="14.25" x14ac:dyDescent="0.2">
      <c r="B54" s="253" t="s">
        <v>101</v>
      </c>
      <c r="C54" s="528"/>
      <c r="D54" s="731">
        <v>0.14799999999999999</v>
      </c>
      <c r="E54" s="576"/>
      <c r="F54" s="528"/>
      <c r="G54" s="731">
        <v>0.16900000000000001</v>
      </c>
      <c r="H54" s="948"/>
      <c r="I54" s="528"/>
      <c r="J54" s="731">
        <v>0.17299999999999999</v>
      </c>
      <c r="K54" s="576"/>
      <c r="L54" s="528"/>
      <c r="M54" s="731">
        <v>0.157</v>
      </c>
      <c r="N54" s="576"/>
      <c r="O54" s="528"/>
      <c r="P54" s="621">
        <v>7.8E-2</v>
      </c>
    </row>
    <row r="55" spans="2:16" ht="14.25" x14ac:dyDescent="0.2">
      <c r="B55" s="253"/>
      <c r="C55" s="576"/>
      <c r="D55" s="576"/>
      <c r="E55" s="576"/>
      <c r="F55" s="948"/>
      <c r="G55" s="948"/>
      <c r="H55" s="948"/>
      <c r="I55" s="576"/>
      <c r="J55" s="576"/>
      <c r="K55" s="576"/>
      <c r="L55" s="576"/>
      <c r="M55" s="576"/>
      <c r="N55" s="576"/>
      <c r="O55" s="576"/>
      <c r="P55" s="576"/>
    </row>
    <row r="56" spans="2:16" ht="16.5" customHeight="1" x14ac:dyDescent="0.2"/>
  </sheetData>
  <mergeCells count="2">
    <mergeCell ref="B1:P1"/>
    <mergeCell ref="B2:P2"/>
  </mergeCells>
  <phoneticPr fontId="16" type="noConversion"/>
  <printOptions horizontalCentered="1"/>
  <pageMargins left="0.28000000000000003" right="0.28999999999999998" top="0.44" bottom="0.72" header="0.41" footer="0.39"/>
  <pageSetup scale="69" orientation="landscape" horizontalDpi="1200" verticalDpi="1200" r:id="rId1"/>
  <headerFooter alignWithMargins="0">
    <oddHeader>&amp;R&amp;G</oddHeader>
    <oddFooter>&amp;C&amp;11PAGE 12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9:K31"/>
  <sheetViews>
    <sheetView tabSelected="1" zoomScale="90" zoomScaleNormal="90" zoomScaleSheetLayoutView="85" workbookViewId="0">
      <selection activeCell="A11" sqref="A11"/>
    </sheetView>
  </sheetViews>
  <sheetFormatPr defaultRowHeight="12.75" x14ac:dyDescent="0.2"/>
  <cols>
    <col min="1" max="2" width="9.140625" style="830"/>
    <col min="3" max="3" width="2.85546875" style="830" customWidth="1"/>
    <col min="4" max="16384" width="9.140625" style="830"/>
  </cols>
  <sheetData>
    <row r="9" spans="3:11" ht="30" customHeight="1" x14ac:dyDescent="0.4">
      <c r="C9" s="829"/>
    </row>
    <row r="10" spans="3:11" ht="16.5" customHeight="1" x14ac:dyDescent="0.2"/>
    <row r="12" spans="3:11" ht="26.25" x14ac:dyDescent="0.4">
      <c r="C12" s="831"/>
      <c r="D12" s="832"/>
      <c r="F12" s="832"/>
      <c r="G12" s="832"/>
      <c r="H12" s="832"/>
      <c r="I12" s="832"/>
      <c r="J12" s="832"/>
      <c r="K12" s="832"/>
    </row>
    <row r="13" spans="3:11" ht="16.5" customHeight="1" x14ac:dyDescent="0.2">
      <c r="H13" s="833"/>
      <c r="I13" s="833"/>
    </row>
    <row r="14" spans="3:11" x14ac:dyDescent="0.2">
      <c r="H14" s="833"/>
      <c r="I14" s="833"/>
    </row>
    <row r="15" spans="3:11" ht="20.25" x14ac:dyDescent="0.3">
      <c r="C15" s="834"/>
      <c r="D15" s="835"/>
      <c r="F15" s="835"/>
      <c r="G15" s="835"/>
      <c r="H15" s="835"/>
      <c r="I15" s="835"/>
      <c r="J15" s="835"/>
      <c r="K15" s="835"/>
    </row>
    <row r="16" spans="3:11" x14ac:dyDescent="0.2">
      <c r="H16" s="833"/>
      <c r="I16" s="833"/>
    </row>
    <row r="17" spans="3:11" x14ac:dyDescent="0.2">
      <c r="H17" s="833"/>
      <c r="I17" s="833"/>
    </row>
    <row r="18" spans="3:11" x14ac:dyDescent="0.2">
      <c r="H18" s="833"/>
      <c r="I18" s="833"/>
    </row>
    <row r="19" spans="3:11" x14ac:dyDescent="0.2">
      <c r="H19" s="833"/>
      <c r="I19" s="833"/>
    </row>
    <row r="20" spans="3:11" x14ac:dyDescent="0.2">
      <c r="H20" s="833"/>
      <c r="I20" s="833"/>
    </row>
    <row r="21" spans="3:11" x14ac:dyDescent="0.2">
      <c r="H21" s="833"/>
      <c r="I21" s="833"/>
    </row>
    <row r="22" spans="3:11" x14ac:dyDescent="0.2">
      <c r="H22" s="833"/>
      <c r="I22" s="833"/>
    </row>
    <row r="23" spans="3:11" x14ac:dyDescent="0.2">
      <c r="H23" s="833"/>
      <c r="I23" s="833"/>
    </row>
    <row r="24" spans="3:11" x14ac:dyDescent="0.2">
      <c r="H24" s="833"/>
      <c r="I24" s="833"/>
    </row>
    <row r="25" spans="3:11" x14ac:dyDescent="0.2">
      <c r="H25" s="833"/>
      <c r="I25" s="833"/>
    </row>
    <row r="26" spans="3:11" x14ac:dyDescent="0.2">
      <c r="C26" s="836"/>
      <c r="F26" s="837"/>
      <c r="G26" s="837"/>
      <c r="H26" s="837"/>
      <c r="I26" s="837"/>
      <c r="J26" s="837"/>
    </row>
    <row r="27" spans="3:11" x14ac:dyDescent="0.2">
      <c r="C27" s="836"/>
      <c r="D27" s="838"/>
      <c r="F27" s="837"/>
      <c r="G27" s="837"/>
      <c r="H27" s="837"/>
      <c r="I27" s="837"/>
      <c r="J27" s="837"/>
    </row>
    <row r="28" spans="3:11" x14ac:dyDescent="0.2">
      <c r="C28" s="836"/>
      <c r="D28" s="839"/>
      <c r="F28" s="837"/>
      <c r="G28" s="837"/>
      <c r="H28" s="837"/>
      <c r="I28" s="837"/>
      <c r="J28" s="837"/>
    </row>
    <row r="30" spans="3:11" x14ac:dyDescent="0.2">
      <c r="C30" s="840"/>
      <c r="D30" s="840"/>
      <c r="E30" s="840"/>
      <c r="F30" s="840"/>
      <c r="G30" s="840"/>
      <c r="H30" s="840"/>
      <c r="I30" s="840"/>
      <c r="J30" s="840"/>
      <c r="K30" s="840"/>
    </row>
    <row r="31" spans="3:11" x14ac:dyDescent="0.2">
      <c r="C31" s="840"/>
      <c r="D31" s="840"/>
      <c r="E31" s="840"/>
      <c r="F31" s="840"/>
      <c r="G31" s="840"/>
      <c r="H31" s="840"/>
      <c r="I31" s="840"/>
      <c r="J31" s="840"/>
      <c r="K31" s="840"/>
    </row>
  </sheetData>
  <pageMargins left="0.31" right="0.24" top="0.47" bottom="0" header="0" footer="0"/>
  <pageSetup scale="96" orientation="landscape"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6"/>
  <sheetViews>
    <sheetView zoomScale="78" zoomScaleNormal="78" zoomScaleSheetLayoutView="75" workbookViewId="0">
      <selection activeCell="AB83" sqref="AB83"/>
    </sheetView>
  </sheetViews>
  <sheetFormatPr defaultRowHeight="15" x14ac:dyDescent="0.2"/>
  <cols>
    <col min="1" max="1" width="3.5703125" style="51" customWidth="1"/>
    <col min="2" max="2" width="1.140625" style="51" customWidth="1"/>
    <col min="3" max="3" width="63.5703125" style="51" customWidth="1"/>
    <col min="4" max="4" width="2.5703125" style="618" customWidth="1"/>
    <col min="5" max="5" width="19.85546875" style="618" customWidth="1"/>
    <col min="6" max="6" width="10.5703125" style="618" customWidth="1"/>
    <col min="7" max="7" width="3.7109375" style="618" customWidth="1"/>
    <col min="8" max="8" width="2.5703125" style="618" customWidth="1"/>
    <col min="9" max="9" width="19.85546875" style="618" customWidth="1"/>
    <col min="10" max="10" width="10.5703125" style="618" customWidth="1"/>
    <col min="11" max="11" width="3.7109375" style="618" customWidth="1"/>
    <col min="12" max="12" width="2.5703125" style="618" customWidth="1"/>
    <col min="13" max="13" width="19.85546875" style="618" customWidth="1"/>
    <col min="14" max="14" width="10.7109375" style="618" customWidth="1"/>
    <col min="15" max="15" width="3.85546875" style="618" customWidth="1"/>
    <col min="16" max="16" width="2.5703125" style="618" customWidth="1"/>
    <col min="17" max="17" width="19.85546875" style="618" customWidth="1"/>
    <col min="18" max="18" width="10.7109375" style="618" customWidth="1"/>
    <col min="19" max="19" width="3.85546875" style="618" customWidth="1"/>
    <col min="20" max="20" width="2.5703125" style="51" customWidth="1"/>
    <col min="21" max="21" width="19.85546875" style="232" customWidth="1"/>
    <col min="22" max="22" width="10.5703125" style="344" customWidth="1"/>
    <col min="23" max="16384" width="9.140625" style="51"/>
  </cols>
  <sheetData>
    <row r="1" spans="1:22" s="618" customFormat="1" ht="15.75" x14ac:dyDescent="0.25">
      <c r="C1" s="1017" t="s">
        <v>363</v>
      </c>
      <c r="D1" s="1017"/>
      <c r="E1" s="1017"/>
      <c r="F1" s="1017"/>
      <c r="G1" s="1017"/>
      <c r="H1" s="1017"/>
      <c r="I1" s="1017"/>
      <c r="J1" s="1017"/>
      <c r="K1" s="1017"/>
      <c r="L1" s="1017"/>
      <c r="M1" s="1017"/>
      <c r="N1" s="1017"/>
      <c r="O1" s="1017"/>
      <c r="P1" s="1017"/>
      <c r="Q1" s="1017"/>
      <c r="R1" s="1017"/>
      <c r="S1" s="1017"/>
      <c r="T1" s="1017"/>
      <c r="U1" s="1017"/>
      <c r="V1" s="1017"/>
    </row>
    <row r="2" spans="1:22" s="618" customFormat="1" ht="15.75" x14ac:dyDescent="0.25">
      <c r="C2" s="1055" t="s">
        <v>193</v>
      </c>
      <c r="D2" s="1055"/>
      <c r="E2" s="1055"/>
      <c r="F2" s="1055"/>
      <c r="G2" s="1055"/>
      <c r="H2" s="1055"/>
      <c r="I2" s="1055"/>
      <c r="J2" s="1055"/>
      <c r="K2" s="1055"/>
      <c r="L2" s="1055"/>
      <c r="M2" s="1055"/>
      <c r="N2" s="1055"/>
      <c r="O2" s="1055"/>
      <c r="P2" s="1055"/>
      <c r="Q2" s="1055"/>
      <c r="R2" s="1055"/>
      <c r="S2" s="1055"/>
      <c r="T2" s="1055"/>
      <c r="U2" s="1055"/>
      <c r="V2" s="1055"/>
    </row>
    <row r="3" spans="1:22" s="341" customFormat="1" ht="12.75" customHeight="1" x14ac:dyDescent="0.25">
      <c r="A3" s="495"/>
      <c r="B3" s="668"/>
      <c r="D3" s="668"/>
      <c r="E3" s="668"/>
      <c r="F3" s="668"/>
      <c r="G3" s="668"/>
      <c r="H3" s="956"/>
      <c r="I3" s="956"/>
      <c r="J3" s="956"/>
      <c r="K3" s="956"/>
      <c r="L3" s="868"/>
      <c r="M3" s="868"/>
      <c r="N3" s="868"/>
      <c r="O3" s="868"/>
      <c r="P3" s="668"/>
      <c r="Q3" s="668"/>
      <c r="R3" s="668"/>
      <c r="S3" s="668"/>
      <c r="T3" s="878"/>
      <c r="U3" s="878"/>
      <c r="V3" s="878"/>
    </row>
    <row r="4" spans="1:22" s="495" customFormat="1" ht="12.75" customHeight="1" x14ac:dyDescent="0.25">
      <c r="B4" s="668"/>
      <c r="D4" s="668"/>
      <c r="E4" s="668"/>
      <c r="F4" s="668"/>
      <c r="G4" s="668"/>
      <c r="H4" s="956"/>
      <c r="I4" s="956"/>
      <c r="J4" s="956"/>
      <c r="K4" s="956"/>
      <c r="L4" s="868"/>
      <c r="M4" s="868"/>
      <c r="N4" s="868"/>
      <c r="O4" s="868"/>
      <c r="P4" s="668"/>
      <c r="Q4" s="668"/>
      <c r="R4" s="668"/>
      <c r="S4" s="668"/>
      <c r="T4" s="826"/>
      <c r="U4" s="826"/>
      <c r="V4" s="826"/>
    </row>
    <row r="5" spans="1:22" s="495" customFormat="1" ht="12.75" customHeight="1" x14ac:dyDescent="0.25">
      <c r="B5" s="668"/>
      <c r="D5" s="668"/>
      <c r="E5" s="668"/>
      <c r="F5" s="668"/>
      <c r="G5" s="668"/>
      <c r="H5" s="956"/>
      <c r="I5" s="956"/>
      <c r="J5" s="956"/>
      <c r="K5" s="956"/>
      <c r="L5" s="868"/>
      <c r="M5" s="868"/>
      <c r="N5" s="868"/>
      <c r="O5" s="868"/>
      <c r="P5" s="668"/>
      <c r="Q5" s="668"/>
      <c r="R5" s="668"/>
      <c r="S5" s="668"/>
      <c r="T5" s="826"/>
      <c r="U5" s="826"/>
      <c r="V5" s="826"/>
    </row>
    <row r="6" spans="1:22" s="342" customFormat="1" ht="15.75" x14ac:dyDescent="0.25">
      <c r="A6" s="598"/>
      <c r="B6" s="669"/>
      <c r="C6" s="669"/>
      <c r="D6" s="671"/>
      <c r="E6" s="1004" t="s">
        <v>461</v>
      </c>
      <c r="F6" s="670" t="s">
        <v>2</v>
      </c>
      <c r="G6" s="669"/>
      <c r="H6" s="671"/>
      <c r="I6" s="957" t="s">
        <v>451</v>
      </c>
      <c r="J6" s="670" t="s">
        <v>2</v>
      </c>
      <c r="K6" s="669"/>
      <c r="L6" s="671"/>
      <c r="M6" s="935" t="s">
        <v>412</v>
      </c>
      <c r="N6" s="670" t="s">
        <v>2</v>
      </c>
      <c r="O6" s="669"/>
      <c r="P6" s="671"/>
      <c r="Q6" s="935" t="s">
        <v>411</v>
      </c>
      <c r="R6" s="670" t="s">
        <v>2</v>
      </c>
      <c r="S6" s="669"/>
      <c r="T6" s="697"/>
      <c r="U6" s="935" t="s">
        <v>410</v>
      </c>
      <c r="V6" s="670" t="s">
        <v>2</v>
      </c>
    </row>
    <row r="7" spans="1:22" s="342" customFormat="1" ht="15.75" x14ac:dyDescent="0.25">
      <c r="A7" s="598"/>
      <c r="B7" s="669"/>
      <c r="C7" s="669"/>
      <c r="D7" s="669"/>
      <c r="E7" s="669"/>
      <c r="F7" s="669"/>
      <c r="G7" s="669"/>
      <c r="H7" s="669"/>
      <c r="I7" s="669"/>
      <c r="J7" s="669"/>
      <c r="K7" s="669"/>
      <c r="L7" s="669"/>
      <c r="M7" s="669"/>
      <c r="N7" s="669"/>
      <c r="O7" s="669"/>
      <c r="P7" s="669"/>
      <c r="Q7" s="669"/>
      <c r="R7" s="669"/>
      <c r="S7" s="669"/>
      <c r="T7" s="669"/>
      <c r="U7" s="672"/>
      <c r="V7" s="673"/>
    </row>
    <row r="8" spans="1:22" s="342" customFormat="1" ht="15" customHeight="1" x14ac:dyDescent="0.25">
      <c r="A8" s="598"/>
      <c r="B8" s="659"/>
      <c r="C8" s="669" t="s">
        <v>103</v>
      </c>
      <c r="D8" s="669"/>
      <c r="E8" s="669"/>
      <c r="F8" s="669"/>
      <c r="G8" s="669"/>
      <c r="H8" s="669"/>
      <c r="I8" s="669"/>
      <c r="J8" s="669"/>
      <c r="K8" s="669"/>
      <c r="L8" s="669"/>
      <c r="M8" s="669"/>
      <c r="N8" s="669"/>
      <c r="O8" s="669"/>
      <c r="P8" s="669"/>
      <c r="Q8" s="669"/>
      <c r="R8" s="669"/>
      <c r="S8" s="669"/>
      <c r="T8" s="669"/>
      <c r="U8" s="674"/>
      <c r="V8" s="675"/>
    </row>
    <row r="9" spans="1:22" ht="15" customHeight="1" x14ac:dyDescent="0.2">
      <c r="A9" s="618"/>
      <c r="B9" s="658"/>
      <c r="C9" s="676" t="s">
        <v>105</v>
      </c>
      <c r="D9" s="677" t="s">
        <v>1</v>
      </c>
      <c r="E9" s="725">
        <v>50.1</v>
      </c>
      <c r="F9" s="870">
        <v>2.3E-2</v>
      </c>
      <c r="G9" s="721"/>
      <c r="H9" s="677" t="s">
        <v>1</v>
      </c>
      <c r="I9" s="725">
        <v>61.1</v>
      </c>
      <c r="J9" s="870">
        <v>3.1E-2</v>
      </c>
      <c r="K9" s="721"/>
      <c r="L9" s="677" t="s">
        <v>1</v>
      </c>
      <c r="M9" s="725">
        <v>93.2</v>
      </c>
      <c r="N9" s="870">
        <v>4.3999999999999997E-2</v>
      </c>
      <c r="O9" s="721"/>
      <c r="P9" s="677" t="s">
        <v>1</v>
      </c>
      <c r="Q9" s="685">
        <v>114.8</v>
      </c>
      <c r="R9" s="684">
        <v>5.3999999999999999E-2</v>
      </c>
      <c r="S9" s="676"/>
      <c r="T9" s="677" t="s">
        <v>1</v>
      </c>
      <c r="U9" s="685">
        <v>105.1</v>
      </c>
      <c r="V9" s="684">
        <v>4.9000000000000002E-2</v>
      </c>
    </row>
    <row r="10" spans="1:22" ht="15" customHeight="1" x14ac:dyDescent="0.2">
      <c r="A10" s="618"/>
      <c r="B10" s="658"/>
      <c r="C10" s="679" t="s">
        <v>107</v>
      </c>
      <c r="D10" s="658"/>
      <c r="E10" s="725">
        <v>249</v>
      </c>
      <c r="F10" s="870">
        <v>0.113</v>
      </c>
      <c r="G10" s="722"/>
      <c r="H10" s="658"/>
      <c r="I10" s="725">
        <v>244.6</v>
      </c>
      <c r="J10" s="870">
        <v>0.123</v>
      </c>
      <c r="K10" s="722"/>
      <c r="L10" s="658"/>
      <c r="M10" s="725">
        <v>178.2</v>
      </c>
      <c r="N10" s="870">
        <v>8.3000000000000004E-2</v>
      </c>
      <c r="O10" s="722"/>
      <c r="P10" s="658"/>
      <c r="Q10" s="685">
        <v>214.9</v>
      </c>
      <c r="R10" s="684">
        <v>0.10199999999999999</v>
      </c>
      <c r="S10" s="679"/>
      <c r="T10" s="658"/>
      <c r="U10" s="685">
        <v>259.5</v>
      </c>
      <c r="V10" s="684">
        <v>0.121</v>
      </c>
    </row>
    <row r="11" spans="1:22" ht="15" customHeight="1" x14ac:dyDescent="0.2">
      <c r="A11" s="618"/>
      <c r="B11" s="658"/>
      <c r="C11" s="679" t="s">
        <v>171</v>
      </c>
      <c r="D11" s="658"/>
      <c r="E11" s="725">
        <v>99.4</v>
      </c>
      <c r="F11" s="870">
        <v>4.4999999999999998E-2</v>
      </c>
      <c r="G11" s="722"/>
      <c r="H11" s="658"/>
      <c r="I11" s="725">
        <v>105.1</v>
      </c>
      <c r="J11" s="870">
        <v>5.2999999999999999E-2</v>
      </c>
      <c r="K11" s="722"/>
      <c r="L11" s="658"/>
      <c r="M11" s="725">
        <v>118</v>
      </c>
      <c r="N11" s="870">
        <v>5.5E-2</v>
      </c>
      <c r="O11" s="722"/>
      <c r="P11" s="658"/>
      <c r="Q11" s="685">
        <v>150.9</v>
      </c>
      <c r="R11" s="684">
        <v>7.1999999999999995E-2</v>
      </c>
      <c r="S11" s="679"/>
      <c r="T11" s="658"/>
      <c r="U11" s="685">
        <v>143.6</v>
      </c>
      <c r="V11" s="684">
        <v>6.7000000000000004E-2</v>
      </c>
    </row>
    <row r="12" spans="1:22" s="479" customFormat="1" ht="15" customHeight="1" x14ac:dyDescent="0.2">
      <c r="A12" s="618"/>
      <c r="B12" s="659"/>
      <c r="C12" s="679" t="s">
        <v>331</v>
      </c>
      <c r="D12" s="659"/>
      <c r="E12" s="725">
        <v>23.4</v>
      </c>
      <c r="F12" s="870">
        <v>1.0999999999999999E-2</v>
      </c>
      <c r="G12" s="722"/>
      <c r="H12" s="659"/>
      <c r="I12" s="725">
        <v>29</v>
      </c>
      <c r="J12" s="870">
        <v>1.4E-2</v>
      </c>
      <c r="K12" s="722"/>
      <c r="L12" s="659"/>
      <c r="M12" s="725">
        <v>27.5</v>
      </c>
      <c r="N12" s="870">
        <v>1.2999999999999999E-2</v>
      </c>
      <c r="O12" s="722"/>
      <c r="P12" s="659"/>
      <c r="Q12" s="685">
        <v>28.6</v>
      </c>
      <c r="R12" s="684">
        <v>1.4E-2</v>
      </c>
      <c r="S12" s="679"/>
      <c r="T12" s="659"/>
      <c r="U12" s="685">
        <v>29.5</v>
      </c>
      <c r="V12" s="684">
        <v>1.4E-2</v>
      </c>
    </row>
    <row r="13" spans="1:22" ht="15" customHeight="1" x14ac:dyDescent="0.2">
      <c r="A13" s="618"/>
      <c r="B13" s="658"/>
      <c r="C13" s="679" t="s">
        <v>152</v>
      </c>
      <c r="D13" s="677"/>
      <c r="E13" s="725">
        <v>108.8</v>
      </c>
      <c r="F13" s="870">
        <v>4.9000000000000002E-2</v>
      </c>
      <c r="G13" s="722"/>
      <c r="H13" s="677"/>
      <c r="I13" s="725">
        <v>101.9</v>
      </c>
      <c r="J13" s="870">
        <v>5.0999999999999997E-2</v>
      </c>
      <c r="K13" s="722"/>
      <c r="L13" s="677"/>
      <c r="M13" s="725">
        <v>116.3</v>
      </c>
      <c r="N13" s="870">
        <v>5.3999999999999999E-2</v>
      </c>
      <c r="O13" s="722"/>
      <c r="P13" s="677"/>
      <c r="Q13" s="685">
        <v>131.6</v>
      </c>
      <c r="R13" s="684">
        <v>6.2E-2</v>
      </c>
      <c r="S13" s="679"/>
      <c r="T13" s="677"/>
      <c r="U13" s="685">
        <v>111.9</v>
      </c>
      <c r="V13" s="684">
        <v>5.1999999999999998E-2</v>
      </c>
    </row>
    <row r="14" spans="1:22" s="479" customFormat="1" ht="15" customHeight="1" x14ac:dyDescent="0.2">
      <c r="A14" s="618"/>
      <c r="B14" s="659"/>
      <c r="C14" s="679" t="s">
        <v>106</v>
      </c>
      <c r="D14" s="677"/>
      <c r="E14" s="725">
        <v>103.6</v>
      </c>
      <c r="F14" s="870">
        <v>4.7E-2</v>
      </c>
      <c r="G14" s="722"/>
      <c r="H14" s="677"/>
      <c r="I14" s="725">
        <v>84.8</v>
      </c>
      <c r="J14" s="870">
        <v>4.2000000000000003E-2</v>
      </c>
      <c r="K14" s="722"/>
      <c r="L14" s="677"/>
      <c r="M14" s="725">
        <v>96</v>
      </c>
      <c r="N14" s="870">
        <v>4.4999999999999998E-2</v>
      </c>
      <c r="O14" s="722"/>
      <c r="P14" s="677"/>
      <c r="Q14" s="685">
        <v>73.900000000000006</v>
      </c>
      <c r="R14" s="684">
        <v>3.5000000000000003E-2</v>
      </c>
      <c r="S14" s="679"/>
      <c r="T14" s="677"/>
      <c r="U14" s="685">
        <v>61</v>
      </c>
      <c r="V14" s="684">
        <v>2.8000000000000001E-2</v>
      </c>
    </row>
    <row r="15" spans="1:22" ht="15" customHeight="1" x14ac:dyDescent="0.2">
      <c r="A15" s="618"/>
      <c r="B15" s="658"/>
      <c r="C15" s="679" t="s">
        <v>153</v>
      </c>
      <c r="D15" s="677"/>
      <c r="E15" s="725">
        <v>279.10000000000002</v>
      </c>
      <c r="F15" s="870">
        <v>0.127</v>
      </c>
      <c r="G15" s="722"/>
      <c r="H15" s="677"/>
      <c r="I15" s="725">
        <v>320.7</v>
      </c>
      <c r="J15" s="870">
        <v>0.161</v>
      </c>
      <c r="K15" s="722"/>
      <c r="L15" s="677"/>
      <c r="M15" s="725">
        <v>334.8</v>
      </c>
      <c r="N15" s="870">
        <v>0.157</v>
      </c>
      <c r="O15" s="722"/>
      <c r="P15" s="677"/>
      <c r="Q15" s="685">
        <v>403.1</v>
      </c>
      <c r="R15" s="684">
        <v>0.191</v>
      </c>
      <c r="S15" s="679"/>
      <c r="T15" s="677"/>
      <c r="U15" s="685">
        <v>445.8</v>
      </c>
      <c r="V15" s="684">
        <v>0.20699999999999999</v>
      </c>
    </row>
    <row r="16" spans="1:22" ht="15" customHeight="1" x14ac:dyDescent="0.2">
      <c r="A16" s="618"/>
      <c r="B16" s="658"/>
      <c r="C16" s="679" t="s">
        <v>154</v>
      </c>
      <c r="D16" s="677"/>
      <c r="E16" s="725">
        <v>6.7</v>
      </c>
      <c r="F16" s="870">
        <v>3.0000000000000001E-3</v>
      </c>
      <c r="G16" s="722"/>
      <c r="H16" s="677"/>
      <c r="I16" s="725">
        <v>7.1</v>
      </c>
      <c r="J16" s="870">
        <v>3.0000000000000001E-3</v>
      </c>
      <c r="K16" s="722"/>
      <c r="L16" s="677"/>
      <c r="M16" s="725">
        <v>8</v>
      </c>
      <c r="N16" s="870">
        <v>4.0000000000000001E-3</v>
      </c>
      <c r="O16" s="722"/>
      <c r="P16" s="677"/>
      <c r="Q16" s="685">
        <v>8.5</v>
      </c>
      <c r="R16" s="684">
        <v>4.0000000000000001E-3</v>
      </c>
      <c r="S16" s="679"/>
      <c r="T16" s="677"/>
      <c r="U16" s="685">
        <v>9.3000000000000007</v>
      </c>
      <c r="V16" s="684">
        <v>4.0000000000000001E-3</v>
      </c>
    </row>
    <row r="17" spans="1:22" s="618" customFormat="1" ht="15" customHeight="1" x14ac:dyDescent="0.2">
      <c r="B17" s="659"/>
      <c r="C17" s="679" t="s">
        <v>348</v>
      </c>
      <c r="D17" s="677"/>
      <c r="E17" s="725">
        <v>1.3</v>
      </c>
      <c r="F17" s="870">
        <v>1E-3</v>
      </c>
      <c r="G17" s="722"/>
      <c r="H17" s="677"/>
      <c r="I17" s="725">
        <v>1.4</v>
      </c>
      <c r="J17" s="870">
        <v>1E-3</v>
      </c>
      <c r="K17" s="722"/>
      <c r="L17" s="677"/>
      <c r="M17" s="725">
        <v>1.5</v>
      </c>
      <c r="N17" s="870">
        <v>1E-3</v>
      </c>
      <c r="O17" s="722"/>
      <c r="P17" s="677"/>
      <c r="Q17" s="685">
        <v>1.6</v>
      </c>
      <c r="R17" s="684">
        <v>1E-3</v>
      </c>
      <c r="S17" s="679"/>
      <c r="T17" s="677"/>
      <c r="U17" s="725">
        <v>1.7</v>
      </c>
      <c r="V17" s="724">
        <v>1E-3</v>
      </c>
    </row>
    <row r="18" spans="1:22" s="479" customFormat="1" ht="15" customHeight="1" x14ac:dyDescent="0.2">
      <c r="A18" s="618"/>
      <c r="B18" s="659"/>
      <c r="C18" s="679" t="s">
        <v>322</v>
      </c>
      <c r="D18" s="677"/>
      <c r="E18" s="725">
        <v>36.1</v>
      </c>
      <c r="F18" s="870">
        <v>1.6E-2</v>
      </c>
      <c r="G18" s="722"/>
      <c r="H18" s="677"/>
      <c r="I18" s="725">
        <v>19</v>
      </c>
      <c r="J18" s="870">
        <v>8.9999999999999993E-3</v>
      </c>
      <c r="K18" s="722"/>
      <c r="L18" s="677"/>
      <c r="M18" s="725">
        <v>20.9</v>
      </c>
      <c r="N18" s="870">
        <v>0.01</v>
      </c>
      <c r="O18" s="722"/>
      <c r="P18" s="677"/>
      <c r="Q18" s="685">
        <v>29.6</v>
      </c>
      <c r="R18" s="684">
        <v>1.4E-2</v>
      </c>
      <c r="S18" s="679"/>
      <c r="T18" s="677"/>
      <c r="U18" s="685">
        <v>28.5</v>
      </c>
      <c r="V18" s="684">
        <v>1.2999999999999999E-2</v>
      </c>
    </row>
    <row r="19" spans="1:22" s="618" customFormat="1" ht="15" customHeight="1" x14ac:dyDescent="0.2">
      <c r="B19" s="659"/>
      <c r="C19" s="722" t="s">
        <v>413</v>
      </c>
      <c r="D19" s="677"/>
      <c r="E19" s="725">
        <v>76.2</v>
      </c>
      <c r="F19" s="870">
        <v>3.5000000000000003E-2</v>
      </c>
      <c r="G19" s="722"/>
      <c r="H19" s="677"/>
      <c r="I19" s="725">
        <v>74.3</v>
      </c>
      <c r="J19" s="870">
        <v>3.6999999999999998E-2</v>
      </c>
      <c r="K19" s="722"/>
      <c r="L19" s="677"/>
      <c r="M19" s="725">
        <v>59.6</v>
      </c>
      <c r="N19" s="870">
        <v>2.8000000000000001E-2</v>
      </c>
      <c r="O19" s="722"/>
      <c r="P19" s="677"/>
      <c r="Q19" s="725">
        <v>37.4</v>
      </c>
      <c r="R19" s="870">
        <v>1.7999999999999999E-2</v>
      </c>
      <c r="S19" s="722"/>
      <c r="T19" s="677"/>
      <c r="U19" s="725">
        <v>8.5</v>
      </c>
      <c r="V19" s="870">
        <v>4.0000000000000001E-3</v>
      </c>
    </row>
    <row r="20" spans="1:22" ht="15" customHeight="1" x14ac:dyDescent="0.2">
      <c r="A20" s="618"/>
      <c r="B20" s="658"/>
      <c r="C20" s="679" t="s">
        <v>254</v>
      </c>
      <c r="D20" s="677"/>
      <c r="E20" s="725">
        <v>571.70000000000005</v>
      </c>
      <c r="F20" s="870">
        <v>0.26</v>
      </c>
      <c r="G20" s="722"/>
      <c r="H20" s="677"/>
      <c r="I20" s="725">
        <v>565.9</v>
      </c>
      <c r="J20" s="870">
        <v>0.28399999999999997</v>
      </c>
      <c r="K20" s="722"/>
      <c r="L20" s="677"/>
      <c r="M20" s="725">
        <v>635</v>
      </c>
      <c r="N20" s="870">
        <v>0.29699999999999999</v>
      </c>
      <c r="O20" s="722"/>
      <c r="P20" s="677"/>
      <c r="Q20" s="685">
        <v>679.6</v>
      </c>
      <c r="R20" s="684">
        <v>0.32200000000000001</v>
      </c>
      <c r="S20" s="679"/>
      <c r="T20" s="677"/>
      <c r="U20" s="685">
        <v>610.5</v>
      </c>
      <c r="V20" s="684">
        <v>0.28399999999999997</v>
      </c>
    </row>
    <row r="21" spans="1:22" ht="15" customHeight="1" x14ac:dyDescent="0.2">
      <c r="A21" s="618"/>
      <c r="B21" s="658"/>
      <c r="C21" s="679" t="s">
        <v>186</v>
      </c>
      <c r="D21" s="681"/>
      <c r="E21" s="946">
        <v>0</v>
      </c>
      <c r="F21" s="947">
        <v>0</v>
      </c>
      <c r="G21" s="722"/>
      <c r="H21" s="681"/>
      <c r="I21" s="946">
        <v>0</v>
      </c>
      <c r="J21" s="947">
        <v>0</v>
      </c>
      <c r="K21" s="722"/>
      <c r="L21" s="681"/>
      <c r="M21" s="946">
        <v>0</v>
      </c>
      <c r="N21" s="947">
        <v>0</v>
      </c>
      <c r="O21" s="722"/>
      <c r="P21" s="681"/>
      <c r="Q21" s="946">
        <v>0</v>
      </c>
      <c r="R21" s="947">
        <v>0</v>
      </c>
      <c r="S21" s="679"/>
      <c r="T21" s="681"/>
      <c r="U21" s="687">
        <v>9.1</v>
      </c>
      <c r="V21" s="695">
        <v>4.0000000000000001E-3</v>
      </c>
    </row>
    <row r="22" spans="1:22" s="342" customFormat="1" ht="15" customHeight="1" x14ac:dyDescent="0.25">
      <c r="A22" s="598"/>
      <c r="B22" s="598"/>
      <c r="C22" s="738" t="s">
        <v>362</v>
      </c>
      <c r="D22" s="667"/>
      <c r="E22" s="702">
        <v>1605.4</v>
      </c>
      <c r="F22" s="699">
        <v>0.73</v>
      </c>
      <c r="G22" s="738"/>
      <c r="H22" s="667"/>
      <c r="I22" s="702">
        <v>1614.9</v>
      </c>
      <c r="J22" s="699">
        <v>0.80900000000000005</v>
      </c>
      <c r="K22" s="738"/>
      <c r="L22" s="667"/>
      <c r="M22" s="702">
        <v>1689</v>
      </c>
      <c r="N22" s="699">
        <v>0.79100000000000004</v>
      </c>
      <c r="O22" s="738"/>
      <c r="P22" s="667"/>
      <c r="Q22" s="702">
        <v>1874.5</v>
      </c>
      <c r="R22" s="699">
        <v>0.88900000000000001</v>
      </c>
      <c r="S22" s="698"/>
      <c r="T22" s="667"/>
      <c r="U22" s="702">
        <v>1824</v>
      </c>
      <c r="V22" s="699">
        <v>0.84799999999999998</v>
      </c>
    </row>
    <row r="23" spans="1:22" ht="15" customHeight="1" x14ac:dyDescent="0.25">
      <c r="A23" s="618"/>
      <c r="B23" s="618"/>
      <c r="C23" s="680"/>
      <c r="D23" s="677"/>
      <c r="E23" s="713"/>
      <c r="F23" s="701"/>
      <c r="G23" s="723"/>
      <c r="H23" s="677"/>
      <c r="I23" s="713"/>
      <c r="J23" s="701"/>
      <c r="K23" s="723"/>
      <c r="L23" s="677"/>
      <c r="M23" s="702"/>
      <c r="N23" s="701"/>
      <c r="O23" s="723"/>
      <c r="P23" s="677"/>
      <c r="Q23" s="666"/>
      <c r="R23" s="701"/>
      <c r="S23" s="680"/>
      <c r="T23" s="677"/>
      <c r="U23" s="666"/>
      <c r="V23" s="701"/>
    </row>
    <row r="24" spans="1:22" s="618" customFormat="1" ht="15" customHeight="1" x14ac:dyDescent="0.2">
      <c r="C24" s="723" t="s">
        <v>323</v>
      </c>
      <c r="D24" s="677"/>
      <c r="E24" s="951">
        <v>3.9</v>
      </c>
      <c r="F24" s="870">
        <v>2E-3</v>
      </c>
      <c r="G24" s="723"/>
      <c r="H24" s="677"/>
      <c r="I24" s="951">
        <v>8.1</v>
      </c>
      <c r="J24" s="870">
        <v>4.0000000000000001E-3</v>
      </c>
      <c r="K24" s="723"/>
      <c r="L24" s="677"/>
      <c r="M24" s="926">
        <v>0.8</v>
      </c>
      <c r="N24" s="694">
        <v>0</v>
      </c>
      <c r="O24" s="723"/>
      <c r="P24" s="677"/>
      <c r="Q24" s="725">
        <v>0.1</v>
      </c>
      <c r="R24" s="716">
        <v>0</v>
      </c>
      <c r="S24" s="723"/>
      <c r="T24" s="677"/>
      <c r="U24" s="926">
        <v>-0.2</v>
      </c>
      <c r="V24" s="716">
        <v>0</v>
      </c>
    </row>
    <row r="25" spans="1:22" ht="15" customHeight="1" x14ac:dyDescent="0.2">
      <c r="A25" s="618"/>
      <c r="B25" s="618"/>
      <c r="C25" s="679" t="s">
        <v>324</v>
      </c>
      <c r="D25" s="681"/>
      <c r="E25" s="926">
        <v>590.4</v>
      </c>
      <c r="F25" s="730">
        <v>0.26800000000000002</v>
      </c>
      <c r="G25" s="722"/>
      <c r="H25" s="681"/>
      <c r="I25" s="926">
        <v>371.8</v>
      </c>
      <c r="J25" s="730">
        <v>0.187</v>
      </c>
      <c r="K25" s="722"/>
      <c r="L25" s="681"/>
      <c r="M25" s="926">
        <v>446.6</v>
      </c>
      <c r="N25" s="730">
        <v>0.20899999999999999</v>
      </c>
      <c r="O25" s="722"/>
      <c r="P25" s="681"/>
      <c r="Q25" s="926">
        <v>233.3</v>
      </c>
      <c r="R25" s="695">
        <v>0.111</v>
      </c>
      <c r="S25" s="679"/>
      <c r="T25" s="681"/>
      <c r="U25" s="926">
        <v>327.2</v>
      </c>
      <c r="V25" s="695">
        <v>0.152</v>
      </c>
    </row>
    <row r="26" spans="1:22" s="479" customFormat="1" ht="15" customHeight="1" thickBot="1" x14ac:dyDescent="0.3">
      <c r="A26" s="618"/>
      <c r="B26" s="618"/>
      <c r="C26" s="738" t="s">
        <v>104</v>
      </c>
      <c r="D26" s="703" t="s">
        <v>1</v>
      </c>
      <c r="E26" s="705">
        <v>2199.6999999999998</v>
      </c>
      <c r="F26" s="745">
        <v>1</v>
      </c>
      <c r="G26" s="738"/>
      <c r="H26" s="703" t="s">
        <v>1</v>
      </c>
      <c r="I26" s="705">
        <v>1994.8</v>
      </c>
      <c r="J26" s="745">
        <v>1</v>
      </c>
      <c r="K26" s="738"/>
      <c r="L26" s="703" t="s">
        <v>1</v>
      </c>
      <c r="M26" s="705">
        <v>2136.4</v>
      </c>
      <c r="N26" s="745">
        <v>1</v>
      </c>
      <c r="O26" s="738"/>
      <c r="P26" s="703" t="s">
        <v>1</v>
      </c>
      <c r="Q26" s="705">
        <v>2107.9</v>
      </c>
      <c r="R26" s="745">
        <v>1</v>
      </c>
      <c r="S26" s="698"/>
      <c r="T26" s="703" t="s">
        <v>1</v>
      </c>
      <c r="U26" s="705">
        <v>2151</v>
      </c>
      <c r="V26" s="745">
        <v>1</v>
      </c>
    </row>
    <row r="27" spans="1:22" ht="15" customHeight="1" x14ac:dyDescent="0.2">
      <c r="A27" s="618"/>
      <c r="B27" s="618"/>
      <c r="C27" s="658"/>
      <c r="D27" s="677"/>
      <c r="E27" s="769"/>
      <c r="F27" s="770"/>
      <c r="G27" s="658"/>
      <c r="H27" s="677"/>
      <c r="I27" s="926"/>
      <c r="J27" s="770"/>
      <c r="K27" s="658"/>
      <c r="L27" s="677"/>
      <c r="M27" s="769"/>
      <c r="N27" s="770"/>
      <c r="O27" s="658"/>
      <c r="P27" s="677"/>
      <c r="Q27" s="662"/>
      <c r="R27" s="688"/>
      <c r="S27" s="658"/>
      <c r="T27" s="677"/>
      <c r="U27" s="662"/>
      <c r="V27" s="688"/>
    </row>
    <row r="28" spans="1:22" ht="15" customHeight="1" x14ac:dyDescent="0.25">
      <c r="A28" s="618"/>
      <c r="B28" s="618"/>
      <c r="C28" s="669" t="s">
        <v>102</v>
      </c>
      <c r="D28" s="677"/>
      <c r="E28" s="769"/>
      <c r="F28" s="770"/>
      <c r="G28" s="669"/>
      <c r="H28" s="677"/>
      <c r="I28" s="926"/>
      <c r="J28" s="770"/>
      <c r="K28" s="669"/>
      <c r="L28" s="677"/>
      <c r="M28" s="769"/>
      <c r="N28" s="770"/>
      <c r="O28" s="669"/>
      <c r="P28" s="677"/>
      <c r="Q28" s="662"/>
      <c r="R28" s="688"/>
      <c r="S28" s="669"/>
      <c r="T28" s="677"/>
      <c r="U28" s="662"/>
      <c r="V28" s="688"/>
    </row>
    <row r="29" spans="1:22" ht="15" customHeight="1" x14ac:dyDescent="0.2">
      <c r="A29" s="618"/>
      <c r="B29" s="618"/>
      <c r="C29" s="659" t="s">
        <v>5</v>
      </c>
      <c r="D29" s="677" t="s">
        <v>1</v>
      </c>
      <c r="E29" s="769">
        <v>277.5</v>
      </c>
      <c r="F29" s="870">
        <v>0.17299999999999999</v>
      </c>
      <c r="G29" s="659"/>
      <c r="H29" s="677" t="s">
        <v>1</v>
      </c>
      <c r="I29" s="926">
        <v>246.4</v>
      </c>
      <c r="J29" s="870">
        <v>0.153</v>
      </c>
      <c r="K29" s="659"/>
      <c r="L29" s="677" t="s">
        <v>1</v>
      </c>
      <c r="M29" s="769">
        <v>312.60000000000002</v>
      </c>
      <c r="N29" s="870">
        <v>0.185</v>
      </c>
      <c r="O29" s="659"/>
      <c r="P29" s="677" t="s">
        <v>1</v>
      </c>
      <c r="Q29" s="662">
        <v>367.1</v>
      </c>
      <c r="R29" s="684">
        <v>0.19600000000000001</v>
      </c>
      <c r="S29" s="658"/>
      <c r="T29" s="677" t="s">
        <v>1</v>
      </c>
      <c r="U29" s="662">
        <v>358.1</v>
      </c>
      <c r="V29" s="684">
        <v>0.19600000000000001</v>
      </c>
    </row>
    <row r="30" spans="1:22" ht="15" customHeight="1" x14ac:dyDescent="0.2">
      <c r="A30" s="618"/>
      <c r="B30" s="618"/>
      <c r="C30" s="659" t="s">
        <v>6</v>
      </c>
      <c r="D30" s="677"/>
      <c r="E30" s="769">
        <v>798.6</v>
      </c>
      <c r="F30" s="870">
        <v>0.498</v>
      </c>
      <c r="G30" s="659"/>
      <c r="H30" s="677"/>
      <c r="I30" s="926">
        <v>831.3</v>
      </c>
      <c r="J30" s="870">
        <v>0.51500000000000001</v>
      </c>
      <c r="K30" s="659"/>
      <c r="L30" s="677"/>
      <c r="M30" s="769">
        <v>775.3</v>
      </c>
      <c r="N30" s="870">
        <v>0.45900000000000002</v>
      </c>
      <c r="O30" s="659"/>
      <c r="P30" s="677"/>
      <c r="Q30" s="662">
        <v>875.7</v>
      </c>
      <c r="R30" s="684">
        <v>0.46700000000000003</v>
      </c>
      <c r="S30" s="658"/>
      <c r="T30" s="677"/>
      <c r="U30" s="662">
        <v>951</v>
      </c>
      <c r="V30" s="684">
        <v>0.52100000000000002</v>
      </c>
    </row>
    <row r="31" spans="1:22" ht="15" customHeight="1" x14ac:dyDescent="0.2">
      <c r="A31" s="618"/>
      <c r="B31" s="618"/>
      <c r="C31" s="659" t="s">
        <v>7</v>
      </c>
      <c r="D31" s="677"/>
      <c r="E31" s="769">
        <v>276.7</v>
      </c>
      <c r="F31" s="870">
        <v>0.17199999999999999</v>
      </c>
      <c r="G31" s="659"/>
      <c r="H31" s="677"/>
      <c r="I31" s="926">
        <v>285.7</v>
      </c>
      <c r="J31" s="870">
        <v>0.17699999999999999</v>
      </c>
      <c r="K31" s="659"/>
      <c r="L31" s="677"/>
      <c r="M31" s="769">
        <v>333.1</v>
      </c>
      <c r="N31" s="870">
        <v>0.19700000000000001</v>
      </c>
      <c r="O31" s="659"/>
      <c r="P31" s="677"/>
      <c r="Q31" s="662">
        <v>367.8</v>
      </c>
      <c r="R31" s="684">
        <v>0.19600000000000001</v>
      </c>
      <c r="S31" s="658"/>
      <c r="T31" s="677"/>
      <c r="U31" s="662">
        <v>316.89999999999998</v>
      </c>
      <c r="V31" s="684">
        <v>0.17399999999999999</v>
      </c>
    </row>
    <row r="32" spans="1:22" ht="15" customHeight="1" x14ac:dyDescent="0.2">
      <c r="A32" s="618"/>
      <c r="B32" s="618"/>
      <c r="C32" s="659" t="s">
        <v>8</v>
      </c>
      <c r="D32" s="677"/>
      <c r="E32" s="769">
        <v>155.69999999999999</v>
      </c>
      <c r="F32" s="870">
        <v>9.7000000000000003E-2</v>
      </c>
      <c r="G32" s="659"/>
      <c r="H32" s="677"/>
      <c r="I32" s="926">
        <v>145.4</v>
      </c>
      <c r="J32" s="870">
        <v>0.09</v>
      </c>
      <c r="K32" s="659"/>
      <c r="L32" s="677"/>
      <c r="M32" s="769">
        <v>169.2</v>
      </c>
      <c r="N32" s="870">
        <v>0.1</v>
      </c>
      <c r="O32" s="659"/>
      <c r="P32" s="677"/>
      <c r="Q32" s="662">
        <v>189</v>
      </c>
      <c r="R32" s="684">
        <v>0.10100000000000001</v>
      </c>
      <c r="S32" s="658"/>
      <c r="T32" s="677"/>
      <c r="U32" s="662">
        <v>160.1</v>
      </c>
      <c r="V32" s="684">
        <v>8.7999999999999995E-2</v>
      </c>
    </row>
    <row r="33" spans="1:22" ht="15" customHeight="1" x14ac:dyDescent="0.2">
      <c r="A33" s="618"/>
      <c r="B33" s="618"/>
      <c r="C33" s="659" t="s">
        <v>108</v>
      </c>
      <c r="D33" s="677"/>
      <c r="E33" s="769">
        <v>96.9</v>
      </c>
      <c r="F33" s="730">
        <v>0.06</v>
      </c>
      <c r="G33" s="659"/>
      <c r="H33" s="677"/>
      <c r="I33" s="926">
        <v>106.1</v>
      </c>
      <c r="J33" s="730">
        <v>6.5000000000000002E-2</v>
      </c>
      <c r="K33" s="659"/>
      <c r="L33" s="677"/>
      <c r="M33" s="769">
        <v>98.8</v>
      </c>
      <c r="N33" s="870">
        <v>5.8999999999999997E-2</v>
      </c>
      <c r="O33" s="659"/>
      <c r="P33" s="677"/>
      <c r="Q33" s="662">
        <v>74.900000000000006</v>
      </c>
      <c r="R33" s="704">
        <v>0.04</v>
      </c>
      <c r="S33" s="658"/>
      <c r="T33" s="677"/>
      <c r="U33" s="662">
        <v>37.9</v>
      </c>
      <c r="V33" s="704">
        <v>2.1000000000000001E-2</v>
      </c>
    </row>
    <row r="34" spans="1:22" s="496" customFormat="1" ht="15" customHeight="1" thickBot="1" x14ac:dyDescent="0.3">
      <c r="A34" s="598"/>
      <c r="B34" s="598"/>
      <c r="C34" s="669"/>
      <c r="D34" s="703" t="s">
        <v>1</v>
      </c>
      <c r="E34" s="705">
        <v>1605.4</v>
      </c>
      <c r="F34" s="745">
        <v>1</v>
      </c>
      <c r="G34" s="669"/>
      <c r="H34" s="703" t="s">
        <v>1</v>
      </c>
      <c r="I34" s="705">
        <v>1614.9</v>
      </c>
      <c r="J34" s="745">
        <v>1</v>
      </c>
      <c r="K34" s="669"/>
      <c r="L34" s="703" t="s">
        <v>1</v>
      </c>
      <c r="M34" s="705">
        <v>1689</v>
      </c>
      <c r="N34" s="745">
        <v>1</v>
      </c>
      <c r="O34" s="669"/>
      <c r="P34" s="703" t="s">
        <v>1</v>
      </c>
      <c r="Q34" s="705">
        <v>1874.5</v>
      </c>
      <c r="R34" s="700">
        <v>1</v>
      </c>
      <c r="S34" s="669"/>
      <c r="T34" s="703" t="s">
        <v>1</v>
      </c>
      <c r="U34" s="705">
        <v>1824</v>
      </c>
      <c r="V34" s="700">
        <v>1</v>
      </c>
    </row>
    <row r="35" spans="1:22" ht="15" customHeight="1" x14ac:dyDescent="0.2">
      <c r="A35" s="618"/>
      <c r="B35" s="618"/>
      <c r="C35" s="658"/>
      <c r="D35" s="677"/>
      <c r="E35" s="769"/>
      <c r="F35" s="770"/>
      <c r="G35" s="658"/>
      <c r="H35" s="677"/>
      <c r="I35" s="926"/>
      <c r="J35" s="770"/>
      <c r="K35" s="658"/>
      <c r="L35" s="677"/>
      <c r="M35" s="769"/>
      <c r="N35" s="770"/>
      <c r="O35" s="658"/>
      <c r="P35" s="677"/>
      <c r="Q35" s="662"/>
      <c r="R35" s="688"/>
      <c r="S35" s="658"/>
      <c r="T35" s="677"/>
      <c r="U35" s="662"/>
      <c r="V35" s="688"/>
    </row>
    <row r="36" spans="1:22" ht="15" customHeight="1" x14ac:dyDescent="0.25">
      <c r="A36" s="618"/>
      <c r="B36" s="618"/>
      <c r="C36" s="669" t="s">
        <v>423</v>
      </c>
      <c r="D36" s="677"/>
      <c r="E36" s="769"/>
      <c r="F36" s="770"/>
      <c r="G36" s="669"/>
      <c r="H36" s="677"/>
      <c r="I36" s="926"/>
      <c r="J36" s="770"/>
      <c r="K36" s="669"/>
      <c r="L36" s="677"/>
      <c r="M36" s="769"/>
      <c r="N36" s="770"/>
      <c r="O36" s="669"/>
      <c r="P36" s="677"/>
      <c r="Q36" s="662"/>
      <c r="R36" s="688"/>
      <c r="S36" s="669"/>
      <c r="T36" s="677"/>
      <c r="U36" s="662"/>
      <c r="V36" s="688"/>
    </row>
    <row r="37" spans="1:22" ht="15" customHeight="1" x14ac:dyDescent="0.2">
      <c r="A37" s="618"/>
      <c r="B37" s="618"/>
      <c r="C37" s="682" t="s">
        <v>419</v>
      </c>
      <c r="D37" s="677" t="s">
        <v>1</v>
      </c>
      <c r="E37" s="769">
        <v>365.5</v>
      </c>
      <c r="F37" s="870">
        <v>0.56399999999999995</v>
      </c>
      <c r="G37" s="682"/>
      <c r="H37" s="677" t="s">
        <v>1</v>
      </c>
      <c r="I37" s="926">
        <v>368</v>
      </c>
      <c r="J37" s="870">
        <v>0.57499999999999996</v>
      </c>
      <c r="K37" s="682"/>
      <c r="L37" s="677" t="s">
        <v>1</v>
      </c>
      <c r="M37" s="769">
        <v>374.1</v>
      </c>
      <c r="N37" s="870">
        <v>0.53900000000000003</v>
      </c>
      <c r="O37" s="682"/>
      <c r="P37" s="677" t="s">
        <v>1</v>
      </c>
      <c r="Q37" s="662">
        <v>379.9</v>
      </c>
      <c r="R37" s="684">
        <v>0.53</v>
      </c>
      <c r="S37" s="682"/>
      <c r="T37" s="677" t="s">
        <v>1</v>
      </c>
      <c r="U37" s="662">
        <v>309.3</v>
      </c>
      <c r="V37" s="684">
        <v>0.49199999999999999</v>
      </c>
    </row>
    <row r="38" spans="1:22" ht="15" customHeight="1" x14ac:dyDescent="0.2">
      <c r="A38" s="618"/>
      <c r="B38" s="618"/>
      <c r="C38" s="682" t="s">
        <v>420</v>
      </c>
      <c r="D38" s="677"/>
      <c r="E38" s="769">
        <v>243.3</v>
      </c>
      <c r="F38" s="870">
        <v>0.375</v>
      </c>
      <c r="G38" s="682"/>
      <c r="H38" s="677"/>
      <c r="I38" s="926">
        <v>233.2</v>
      </c>
      <c r="J38" s="870">
        <v>0.36399999999999999</v>
      </c>
      <c r="K38" s="682"/>
      <c r="L38" s="677"/>
      <c r="M38" s="769">
        <v>281.5</v>
      </c>
      <c r="N38" s="870">
        <v>0.40500000000000003</v>
      </c>
      <c r="O38" s="682"/>
      <c r="P38" s="677"/>
      <c r="Q38" s="662">
        <v>297.89999999999998</v>
      </c>
      <c r="R38" s="684">
        <v>0.41499999999999998</v>
      </c>
      <c r="S38" s="682"/>
      <c r="T38" s="677"/>
      <c r="U38" s="662">
        <v>266.89999999999998</v>
      </c>
      <c r="V38" s="684">
        <v>0.42499999999999999</v>
      </c>
    </row>
    <row r="39" spans="1:22" ht="15" customHeight="1" x14ac:dyDescent="0.2">
      <c r="A39" s="618"/>
      <c r="B39" s="618"/>
      <c r="C39" s="682" t="s">
        <v>421</v>
      </c>
      <c r="D39" s="677"/>
      <c r="E39" s="769">
        <v>36.700000000000003</v>
      </c>
      <c r="F39" s="870">
        <v>5.7000000000000002E-2</v>
      </c>
      <c r="G39" s="682"/>
      <c r="H39" s="677"/>
      <c r="I39" s="926">
        <v>36.6</v>
      </c>
      <c r="J39" s="870">
        <v>5.7000000000000002E-2</v>
      </c>
      <c r="K39" s="682"/>
      <c r="L39" s="677"/>
      <c r="M39" s="769">
        <v>38.1</v>
      </c>
      <c r="N39" s="870">
        <v>5.5E-2</v>
      </c>
      <c r="O39" s="682"/>
      <c r="P39" s="677"/>
      <c r="Q39" s="662">
        <v>37.799999999999997</v>
      </c>
      <c r="R39" s="684">
        <v>5.2999999999999999E-2</v>
      </c>
      <c r="S39" s="682"/>
      <c r="T39" s="677"/>
      <c r="U39" s="662">
        <v>40.299999999999997</v>
      </c>
      <c r="V39" s="684">
        <v>6.4000000000000001E-2</v>
      </c>
    </row>
    <row r="40" spans="1:22" ht="15" customHeight="1" x14ac:dyDescent="0.2">
      <c r="A40" s="618"/>
      <c r="B40" s="618"/>
      <c r="C40" s="682" t="s">
        <v>399</v>
      </c>
      <c r="D40" s="677"/>
      <c r="E40" s="769">
        <v>2.4</v>
      </c>
      <c r="F40" s="870">
        <v>4.0000000000000001E-3</v>
      </c>
      <c r="G40" s="682"/>
      <c r="H40" s="677"/>
      <c r="I40" s="926">
        <v>2.4</v>
      </c>
      <c r="J40" s="870">
        <v>4.0000000000000001E-3</v>
      </c>
      <c r="K40" s="682"/>
      <c r="L40" s="677"/>
      <c r="M40" s="769">
        <v>0.9</v>
      </c>
      <c r="N40" s="870">
        <v>1E-3</v>
      </c>
      <c r="O40" s="682"/>
      <c r="P40" s="677"/>
      <c r="Q40" s="662">
        <v>1.4</v>
      </c>
      <c r="R40" s="684">
        <v>2E-3</v>
      </c>
      <c r="S40" s="682"/>
      <c r="T40" s="677"/>
      <c r="U40" s="662">
        <v>2.5</v>
      </c>
      <c r="V40" s="684">
        <v>4.0000000000000001E-3</v>
      </c>
    </row>
    <row r="41" spans="1:22" ht="15" customHeight="1" x14ac:dyDescent="0.2">
      <c r="A41" s="618"/>
      <c r="B41" s="618"/>
      <c r="C41" s="722" t="s">
        <v>422</v>
      </c>
      <c r="D41" s="677"/>
      <c r="E41" s="769">
        <v>0</v>
      </c>
      <c r="F41" s="947">
        <v>0</v>
      </c>
      <c r="G41" s="722"/>
      <c r="H41" s="677"/>
      <c r="I41" s="926">
        <v>0</v>
      </c>
      <c r="J41" s="947">
        <v>0</v>
      </c>
      <c r="K41" s="722"/>
      <c r="L41" s="677"/>
      <c r="M41" s="769">
        <v>0</v>
      </c>
      <c r="N41" s="694">
        <v>0</v>
      </c>
      <c r="O41" s="722"/>
      <c r="P41" s="677"/>
      <c r="Q41" s="662">
        <v>0</v>
      </c>
      <c r="R41" s="694">
        <v>0</v>
      </c>
      <c r="S41" s="679"/>
      <c r="T41" s="677"/>
      <c r="U41" s="662">
        <v>9.1</v>
      </c>
      <c r="V41" s="684">
        <v>1.4999999999999999E-2</v>
      </c>
    </row>
    <row r="42" spans="1:22" s="496" customFormat="1" ht="15" customHeight="1" thickBot="1" x14ac:dyDescent="0.3">
      <c r="A42" s="598"/>
      <c r="B42" s="598"/>
      <c r="C42" s="669"/>
      <c r="D42" s="703" t="s">
        <v>1</v>
      </c>
      <c r="E42" s="706">
        <v>647.9</v>
      </c>
      <c r="F42" s="745">
        <v>1</v>
      </c>
      <c r="G42" s="669"/>
      <c r="H42" s="703" t="s">
        <v>1</v>
      </c>
      <c r="I42" s="706">
        <v>640.20000000000005</v>
      </c>
      <c r="J42" s="745">
        <v>1</v>
      </c>
      <c r="K42" s="669"/>
      <c r="L42" s="703" t="s">
        <v>1</v>
      </c>
      <c r="M42" s="706">
        <v>694.6</v>
      </c>
      <c r="N42" s="745">
        <v>1</v>
      </c>
      <c r="O42" s="669"/>
      <c r="P42" s="703" t="s">
        <v>1</v>
      </c>
      <c r="Q42" s="706">
        <v>717</v>
      </c>
      <c r="R42" s="700">
        <v>1</v>
      </c>
      <c r="S42" s="669"/>
      <c r="T42" s="703" t="s">
        <v>1</v>
      </c>
      <c r="U42" s="706">
        <v>628.1</v>
      </c>
      <c r="V42" s="700">
        <v>1</v>
      </c>
    </row>
    <row r="43" spans="1:22" ht="15" customHeight="1" x14ac:dyDescent="0.2">
      <c r="A43" s="618"/>
      <c r="B43" s="618"/>
      <c r="C43" s="658"/>
      <c r="D43" s="683"/>
      <c r="E43" s="664"/>
      <c r="F43" s="689"/>
      <c r="G43" s="658"/>
      <c r="H43" s="683"/>
      <c r="I43" s="664"/>
      <c r="J43" s="689"/>
      <c r="K43" s="658"/>
      <c r="L43" s="683"/>
      <c r="M43" s="664"/>
      <c r="N43" s="689"/>
      <c r="O43" s="658"/>
      <c r="P43" s="683"/>
      <c r="Q43" s="664"/>
      <c r="R43" s="689"/>
      <c r="S43" s="658"/>
      <c r="T43" s="683"/>
      <c r="U43" s="664"/>
      <c r="V43" s="689"/>
    </row>
    <row r="44" spans="1:22" ht="15" customHeight="1" x14ac:dyDescent="0.25">
      <c r="A44" s="618"/>
      <c r="B44" s="618"/>
      <c r="C44" s="659" t="s">
        <v>172</v>
      </c>
      <c r="D44" s="678"/>
      <c r="E44" s="691"/>
      <c r="F44" s="870">
        <v>4.0000000000000001E-3</v>
      </c>
      <c r="G44" s="659"/>
      <c r="H44" s="678"/>
      <c r="I44" s="691"/>
      <c r="J44" s="870">
        <v>-6.0000000000000001E-3</v>
      </c>
      <c r="K44" s="659"/>
      <c r="L44" s="678"/>
      <c r="M44" s="691"/>
      <c r="N44" s="870">
        <v>1E-3</v>
      </c>
      <c r="O44" s="659"/>
      <c r="P44" s="678"/>
      <c r="Q44" s="691"/>
      <c r="R44" s="684">
        <v>3.0000000000000001E-3</v>
      </c>
      <c r="S44" s="658"/>
      <c r="T44" s="678"/>
      <c r="U44" s="691"/>
      <c r="V44" s="684">
        <v>1.0999999999999999E-2</v>
      </c>
    </row>
    <row r="45" spans="1:22" ht="15" customHeight="1" x14ac:dyDescent="0.25">
      <c r="A45" s="618"/>
      <c r="B45" s="618"/>
      <c r="C45" s="659" t="s">
        <v>185</v>
      </c>
      <c r="D45" s="678"/>
      <c r="E45" s="691"/>
      <c r="F45" s="870">
        <v>3.0000000000000001E-3</v>
      </c>
      <c r="G45" s="659"/>
      <c r="H45" s="678"/>
      <c r="I45" s="691"/>
      <c r="J45" s="870">
        <v>8.9999999999999993E-3</v>
      </c>
      <c r="K45" s="659"/>
      <c r="L45" s="678"/>
      <c r="M45" s="691"/>
      <c r="N45" s="870">
        <v>2.1000000000000001E-2</v>
      </c>
      <c r="O45" s="659"/>
      <c r="P45" s="678"/>
      <c r="Q45" s="691"/>
      <c r="R45" s="684">
        <v>3.1E-2</v>
      </c>
      <c r="S45" s="658"/>
      <c r="T45" s="678"/>
      <c r="U45" s="691"/>
      <c r="V45" s="684">
        <v>3.5000000000000003E-2</v>
      </c>
    </row>
    <row r="46" spans="1:22" ht="15" customHeight="1" x14ac:dyDescent="0.25">
      <c r="A46" s="618"/>
      <c r="B46" s="618"/>
      <c r="C46" s="658"/>
      <c r="D46" s="678"/>
      <c r="E46" s="660"/>
      <c r="F46" s="690"/>
      <c r="G46" s="658"/>
      <c r="H46" s="678"/>
      <c r="I46" s="660"/>
      <c r="J46" s="690"/>
      <c r="K46" s="658"/>
      <c r="L46" s="678"/>
      <c r="M46" s="660"/>
      <c r="N46" s="690"/>
      <c r="O46" s="658"/>
      <c r="P46" s="678"/>
      <c r="Q46" s="660"/>
      <c r="R46" s="690"/>
      <c r="S46" s="658"/>
      <c r="T46" s="678"/>
      <c r="U46" s="660"/>
      <c r="V46" s="690"/>
    </row>
    <row r="47" spans="1:22" ht="15" customHeight="1" x14ac:dyDescent="0.2">
      <c r="A47" s="618"/>
      <c r="B47" s="618"/>
      <c r="C47" s="659" t="s">
        <v>276</v>
      </c>
      <c r="D47" s="678"/>
      <c r="E47" s="660"/>
      <c r="F47" s="870">
        <v>1.4E-2</v>
      </c>
      <c r="G47" s="659"/>
      <c r="H47" s="678"/>
      <c r="I47" s="660"/>
      <c r="J47" s="870">
        <v>1.4999999999999999E-2</v>
      </c>
      <c r="K47" s="659"/>
      <c r="L47" s="678"/>
      <c r="M47" s="660"/>
      <c r="N47" s="870">
        <v>1.6E-2</v>
      </c>
      <c r="O47" s="659"/>
      <c r="P47" s="678"/>
      <c r="Q47" s="660"/>
      <c r="R47" s="684">
        <v>1.7999999999999999E-2</v>
      </c>
      <c r="S47" s="658"/>
      <c r="T47" s="678"/>
      <c r="U47" s="660"/>
      <c r="V47" s="684">
        <v>1.7000000000000001E-2</v>
      </c>
    </row>
    <row r="48" spans="1:22" ht="15" customHeight="1" x14ac:dyDescent="0.2">
      <c r="A48" s="618"/>
      <c r="B48" s="618"/>
      <c r="C48" s="659" t="s">
        <v>179</v>
      </c>
      <c r="D48" s="658"/>
      <c r="E48" s="692"/>
      <c r="F48" s="870">
        <v>1.0999999999999999E-2</v>
      </c>
      <c r="G48" s="659"/>
      <c r="H48" s="658"/>
      <c r="I48" s="692"/>
      <c r="J48" s="870">
        <v>1.4E-2</v>
      </c>
      <c r="K48" s="659"/>
      <c r="L48" s="658"/>
      <c r="M48" s="692"/>
      <c r="N48" s="870">
        <v>1.0999999999999999E-2</v>
      </c>
      <c r="O48" s="659"/>
      <c r="P48" s="658"/>
      <c r="Q48" s="692"/>
      <c r="R48" s="684">
        <v>1.0999999999999999E-2</v>
      </c>
      <c r="S48" s="658"/>
      <c r="T48" s="658"/>
      <c r="U48" s="692"/>
      <c r="V48" s="684">
        <v>8.9999999999999993E-3</v>
      </c>
    </row>
    <row r="49" spans="1:22" ht="15" customHeight="1" x14ac:dyDescent="0.2">
      <c r="A49" s="618"/>
      <c r="B49" s="618"/>
      <c r="C49" s="659" t="s">
        <v>180</v>
      </c>
      <c r="D49" s="677"/>
      <c r="E49" s="661"/>
      <c r="F49" s="693" t="s">
        <v>155</v>
      </c>
      <c r="G49" s="659"/>
      <c r="H49" s="677"/>
      <c r="I49" s="661"/>
      <c r="J49" s="693" t="s">
        <v>187</v>
      </c>
      <c r="K49" s="659"/>
      <c r="L49" s="677"/>
      <c r="M49" s="661"/>
      <c r="N49" s="693" t="s">
        <v>156</v>
      </c>
      <c r="O49" s="659"/>
      <c r="P49" s="677"/>
      <c r="Q49" s="661"/>
      <c r="R49" s="693" t="s">
        <v>275</v>
      </c>
      <c r="S49" s="658"/>
      <c r="T49" s="677"/>
      <c r="U49" s="661"/>
      <c r="V49" s="693" t="s">
        <v>156</v>
      </c>
    </row>
    <row r="50" spans="1:22" s="618" customFormat="1" ht="15" customHeight="1" x14ac:dyDescent="0.2">
      <c r="C50" s="659" t="s">
        <v>448</v>
      </c>
      <c r="D50" s="677"/>
      <c r="E50" s="661"/>
      <c r="F50" s="693" t="s">
        <v>473</v>
      </c>
      <c r="G50" s="659"/>
      <c r="H50" s="677"/>
      <c r="I50" s="661"/>
      <c r="J50" s="693" t="s">
        <v>170</v>
      </c>
      <c r="K50" s="659"/>
      <c r="L50" s="677"/>
      <c r="M50" s="661"/>
      <c r="N50" s="693" t="s">
        <v>170</v>
      </c>
      <c r="O50" s="659"/>
      <c r="P50" s="677"/>
      <c r="Q50" s="661"/>
      <c r="R50" s="693" t="s">
        <v>187</v>
      </c>
      <c r="S50" s="658"/>
      <c r="T50" s="677"/>
      <c r="U50" s="661"/>
      <c r="V50" s="693" t="s">
        <v>155</v>
      </c>
    </row>
    <row r="51" spans="1:22" ht="15" customHeight="1" x14ac:dyDescent="0.2">
      <c r="A51" s="618"/>
      <c r="B51" s="618"/>
      <c r="C51" s="659" t="s">
        <v>215</v>
      </c>
      <c r="D51" s="658"/>
      <c r="E51" s="771"/>
      <c r="F51" s="696" t="s">
        <v>312</v>
      </c>
      <c r="G51" s="659"/>
      <c r="H51" s="658"/>
      <c r="I51" s="771"/>
      <c r="J51" s="696" t="s">
        <v>312</v>
      </c>
      <c r="K51" s="659"/>
      <c r="L51" s="658"/>
      <c r="M51" s="771"/>
      <c r="N51" s="696" t="s">
        <v>312</v>
      </c>
      <c r="O51" s="659"/>
      <c r="P51" s="658"/>
      <c r="Q51" s="665"/>
      <c r="R51" s="696" t="s">
        <v>312</v>
      </c>
      <c r="S51" s="658"/>
      <c r="T51" s="658"/>
      <c r="U51" s="658"/>
      <c r="V51" s="696" t="s">
        <v>299</v>
      </c>
    </row>
    <row r="52" spans="1:22" x14ac:dyDescent="0.2">
      <c r="A52" s="618"/>
      <c r="B52" s="618"/>
      <c r="C52" s="659" t="s">
        <v>406</v>
      </c>
      <c r="F52" s="696" t="s">
        <v>312</v>
      </c>
      <c r="J52" s="696" t="s">
        <v>312</v>
      </c>
      <c r="N52" s="696" t="s">
        <v>312</v>
      </c>
      <c r="O52" s="659"/>
      <c r="P52" s="658"/>
      <c r="Q52" s="771"/>
      <c r="R52" s="696" t="s">
        <v>312</v>
      </c>
      <c r="S52" s="658"/>
      <c r="T52" s="658"/>
      <c r="U52" s="658"/>
      <c r="V52" s="696" t="s">
        <v>299</v>
      </c>
    </row>
    <row r="53" spans="1:22" x14ac:dyDescent="0.2">
      <c r="A53" s="618"/>
      <c r="B53" s="618"/>
      <c r="C53" s="618"/>
      <c r="T53" s="618"/>
      <c r="U53" s="656"/>
      <c r="V53" s="657"/>
    </row>
    <row r="54" spans="1:22" s="342" customFormat="1" ht="15.75" x14ac:dyDescent="0.25">
      <c r="A54" s="598"/>
      <c r="B54" s="598"/>
      <c r="C54" s="669"/>
      <c r="D54" s="669"/>
      <c r="E54" s="669"/>
      <c r="F54" s="669"/>
      <c r="G54" s="669"/>
      <c r="H54" s="669"/>
      <c r="I54" s="669"/>
      <c r="J54" s="669"/>
      <c r="K54" s="669"/>
      <c r="L54" s="669"/>
      <c r="M54" s="669"/>
      <c r="N54" s="669"/>
      <c r="O54" s="669"/>
      <c r="P54" s="669"/>
      <c r="Q54" s="669"/>
      <c r="R54" s="669"/>
      <c r="S54" s="669"/>
      <c r="T54" s="669"/>
      <c r="U54" s="674"/>
      <c r="V54" s="675"/>
    </row>
    <row r="55" spans="1:22" s="342" customFormat="1" ht="15.75" x14ac:dyDescent="0.25">
      <c r="A55" s="598"/>
      <c r="B55" s="598"/>
      <c r="C55" s="669"/>
      <c r="D55" s="669"/>
      <c r="E55" s="669"/>
      <c r="F55" s="669"/>
      <c r="G55" s="669"/>
      <c r="H55" s="669"/>
      <c r="I55" s="669"/>
      <c r="J55" s="669"/>
      <c r="K55" s="669"/>
      <c r="L55" s="669"/>
      <c r="M55" s="669"/>
      <c r="N55" s="669"/>
      <c r="O55" s="669"/>
      <c r="P55" s="669"/>
      <c r="Q55" s="669"/>
      <c r="R55" s="669"/>
      <c r="S55" s="669"/>
      <c r="T55" s="669"/>
      <c r="U55" s="674"/>
      <c r="V55" s="675"/>
    </row>
    <row r="56" spans="1:22" s="342" customFormat="1" ht="15.75" x14ac:dyDescent="0.25">
      <c r="A56" s="598"/>
      <c r="B56" s="598"/>
      <c r="C56" s="669"/>
      <c r="D56" s="669"/>
      <c r="E56" s="669"/>
      <c r="F56" s="669"/>
      <c r="G56" s="669"/>
      <c r="H56" s="669"/>
      <c r="I56" s="669"/>
      <c r="J56" s="669"/>
      <c r="K56" s="669"/>
      <c r="L56" s="669"/>
      <c r="M56" s="669"/>
      <c r="N56" s="669"/>
      <c r="O56" s="669"/>
      <c r="P56" s="669"/>
      <c r="Q56" s="669"/>
      <c r="R56" s="669"/>
      <c r="S56" s="669"/>
      <c r="T56" s="669"/>
      <c r="U56" s="674"/>
      <c r="V56" s="675"/>
    </row>
  </sheetData>
  <mergeCells count="2">
    <mergeCell ref="C1:V1"/>
    <mergeCell ref="C2:V2"/>
  </mergeCells>
  <phoneticPr fontId="16" type="noConversion"/>
  <pageMargins left="0.41" right="0.39" top="0.56000000000000005" bottom="0.73" header="0.5" footer="0.5"/>
  <pageSetup scale="54" orientation="landscape" horizontalDpi="1200" verticalDpi="1200" r:id="rId1"/>
  <headerFooter alignWithMargins="0">
    <oddHeader>&amp;R&amp;G</oddHeader>
    <oddFooter>&amp;C&amp;14PAGE 13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zoomScale="70" zoomScaleNormal="70" zoomScaleSheetLayoutView="75" workbookViewId="0">
      <selection activeCell="AD72" sqref="AD72"/>
    </sheetView>
  </sheetViews>
  <sheetFormatPr defaultRowHeight="15" x14ac:dyDescent="0.2"/>
  <cols>
    <col min="1" max="1" width="3.5703125" style="388" customWidth="1"/>
    <col min="2" max="2" width="1.140625" style="388" customWidth="1"/>
    <col min="3" max="3" width="61.5703125" style="388" customWidth="1"/>
    <col min="4" max="4" width="8.7109375" style="388" customWidth="1"/>
    <col min="5" max="5" width="20" style="389" customWidth="1"/>
    <col min="6" max="6" width="3" style="388" customWidth="1"/>
    <col min="7" max="7" width="20" style="390" customWidth="1"/>
    <col min="8" max="8" width="3" style="388" customWidth="1"/>
    <col min="9" max="9" width="20" style="389" customWidth="1"/>
    <col min="10" max="10" width="3.85546875" style="388" customWidth="1"/>
    <col min="11" max="11" width="20" style="390" customWidth="1"/>
    <col min="12" max="12" width="3.85546875" style="388" customWidth="1"/>
    <col min="13" max="13" width="20" style="390" customWidth="1"/>
    <col min="14" max="15" width="3.85546875" style="388" customWidth="1"/>
    <col min="16" max="20" width="9.140625" style="388"/>
    <col min="21" max="21" width="10.7109375" style="388" bestFit="1" customWidth="1"/>
    <col min="22" max="16384" width="9.140625" style="388"/>
  </cols>
  <sheetData>
    <row r="1" spans="1:21" s="735" customFormat="1" ht="15.75" x14ac:dyDescent="0.25">
      <c r="C1" s="1021" t="s">
        <v>363</v>
      </c>
      <c r="D1" s="1021"/>
      <c r="E1" s="1021"/>
      <c r="F1" s="1021"/>
      <c r="G1" s="1021"/>
      <c r="H1" s="1021"/>
      <c r="I1" s="1021"/>
      <c r="J1" s="1021"/>
      <c r="K1" s="1021"/>
      <c r="L1" s="1021"/>
      <c r="M1" s="1021"/>
      <c r="N1" s="1021"/>
    </row>
    <row r="2" spans="1:21" s="735" customFormat="1" ht="15.75" x14ac:dyDescent="0.25">
      <c r="C2" s="1058" t="s">
        <v>289</v>
      </c>
      <c r="D2" s="1058"/>
      <c r="E2" s="1058"/>
      <c r="F2" s="1058"/>
      <c r="G2" s="1058"/>
      <c r="H2" s="1058"/>
      <c r="I2" s="1058"/>
      <c r="J2" s="1058"/>
      <c r="K2" s="1058"/>
      <c r="L2" s="1058"/>
      <c r="M2" s="1058"/>
      <c r="N2" s="1058"/>
    </row>
    <row r="3" spans="1:21" s="735" customFormat="1" ht="15.75" x14ac:dyDescent="0.25">
      <c r="C3" s="732"/>
      <c r="D3" s="732"/>
      <c r="E3" s="732"/>
      <c r="F3" s="732"/>
      <c r="G3" s="732"/>
      <c r="H3" s="732"/>
      <c r="I3" s="732"/>
      <c r="J3" s="732"/>
      <c r="K3" s="732"/>
      <c r="L3" s="732"/>
      <c r="M3" s="732"/>
      <c r="N3" s="732"/>
    </row>
    <row r="4" spans="1:21" s="735" customFormat="1" ht="15.75" x14ac:dyDescent="0.25">
      <c r="C4" s="732"/>
      <c r="D4" s="732"/>
      <c r="E4" s="732"/>
      <c r="F4" s="732"/>
      <c r="G4" s="732"/>
      <c r="H4" s="732"/>
      <c r="I4" s="732"/>
      <c r="J4" s="732"/>
      <c r="K4" s="732"/>
      <c r="L4" s="732"/>
      <c r="M4" s="732"/>
      <c r="N4" s="732"/>
    </row>
    <row r="5" spans="1:21" s="386" customFormat="1" ht="12.75" customHeight="1" x14ac:dyDescent="0.25">
      <c r="A5" s="709"/>
      <c r="B5" s="732"/>
      <c r="D5" s="733"/>
      <c r="E5" s="733"/>
      <c r="F5" s="733"/>
      <c r="G5" s="733"/>
      <c r="H5" s="732"/>
      <c r="I5" s="733"/>
      <c r="J5" s="732"/>
      <c r="K5" s="733"/>
      <c r="L5" s="732"/>
      <c r="M5" s="733"/>
      <c r="N5" s="732"/>
      <c r="O5" s="732"/>
      <c r="P5" s="709"/>
      <c r="Q5" s="709"/>
      <c r="R5" s="709"/>
      <c r="S5" s="709"/>
      <c r="T5" s="709"/>
      <c r="U5" s="709"/>
    </row>
    <row r="6" spans="1:21" s="386" customFormat="1" ht="15" customHeight="1" x14ac:dyDescent="0.25">
      <c r="A6" s="709"/>
      <c r="B6" s="732"/>
      <c r="C6" s="732"/>
      <c r="D6" s="1056" t="s">
        <v>461</v>
      </c>
      <c r="E6" s="1056"/>
      <c r="F6" s="1056"/>
      <c r="G6" s="1056"/>
      <c r="H6" s="1056"/>
      <c r="I6" s="1056"/>
      <c r="J6" s="1056"/>
      <c r="K6" s="1056"/>
      <c r="L6" s="1056"/>
      <c r="M6" s="1056"/>
      <c r="N6" s="732"/>
      <c r="O6" s="732"/>
      <c r="P6" s="709"/>
      <c r="Q6" s="709"/>
      <c r="R6" s="709"/>
      <c r="S6" s="709"/>
      <c r="T6" s="709"/>
      <c r="U6" s="709"/>
    </row>
    <row r="7" spans="1:21" s="386" customFormat="1" ht="5.25" customHeight="1" x14ac:dyDescent="0.25">
      <c r="A7" s="709"/>
      <c r="B7" s="732"/>
      <c r="C7" s="732"/>
      <c r="D7" s="741"/>
      <c r="E7" s="742"/>
      <c r="F7" s="743"/>
      <c r="G7" s="743"/>
      <c r="H7" s="743"/>
      <c r="I7" s="743"/>
      <c r="J7" s="732"/>
      <c r="K7" s="743"/>
      <c r="L7" s="732"/>
      <c r="M7" s="743"/>
      <c r="N7" s="732"/>
      <c r="O7" s="732"/>
      <c r="P7" s="709"/>
      <c r="Q7" s="709"/>
      <c r="R7" s="709"/>
      <c r="S7" s="709"/>
      <c r="T7" s="709"/>
      <c r="U7" s="709"/>
    </row>
    <row r="8" spans="1:21" s="386" customFormat="1" ht="15" customHeight="1" x14ac:dyDescent="0.25">
      <c r="A8" s="709"/>
      <c r="B8" s="732"/>
      <c r="C8" s="732"/>
      <c r="D8" s="733"/>
      <c r="E8" s="750" t="s">
        <v>224</v>
      </c>
      <c r="F8" s="732"/>
      <c r="G8" s="750" t="s">
        <v>200</v>
      </c>
      <c r="H8" s="732"/>
      <c r="I8" s="750" t="s">
        <v>200</v>
      </c>
      <c r="J8" s="732"/>
      <c r="K8" s="750" t="s">
        <v>200</v>
      </c>
      <c r="L8" s="732"/>
      <c r="M8" s="750" t="s">
        <v>200</v>
      </c>
      <c r="N8" s="732"/>
      <c r="O8" s="732"/>
      <c r="P8" s="709"/>
      <c r="Q8" s="709"/>
      <c r="R8" s="709"/>
      <c r="S8" s="709"/>
      <c r="T8" s="709"/>
      <c r="U8" s="709"/>
    </row>
    <row r="9" spans="1:21" s="387" customFormat="1" ht="18.75" x14ac:dyDescent="0.25">
      <c r="A9" s="710"/>
      <c r="B9" s="734"/>
      <c r="C9" s="734"/>
      <c r="D9" s="1057" t="s">
        <v>199</v>
      </c>
      <c r="E9" s="1057"/>
      <c r="F9" s="740"/>
      <c r="G9" s="744" t="s">
        <v>201</v>
      </c>
      <c r="H9" s="740"/>
      <c r="I9" s="750" t="s">
        <v>202</v>
      </c>
      <c r="J9" s="740"/>
      <c r="K9" s="744" t="s">
        <v>288</v>
      </c>
      <c r="L9" s="740"/>
      <c r="M9" s="774" t="s">
        <v>392</v>
      </c>
      <c r="N9" s="740"/>
      <c r="O9" s="740"/>
      <c r="P9" s="710"/>
      <c r="Q9" s="710"/>
      <c r="R9" s="710"/>
      <c r="S9" s="710"/>
      <c r="T9" s="710"/>
      <c r="U9" s="710"/>
    </row>
    <row r="10" spans="1:21" s="387" customFormat="1" ht="15.75" x14ac:dyDescent="0.25">
      <c r="A10" s="710"/>
      <c r="B10" s="734"/>
      <c r="C10" s="734"/>
      <c r="D10" s="734"/>
      <c r="E10" s="717"/>
      <c r="F10" s="734"/>
      <c r="G10" s="718"/>
      <c r="H10" s="734"/>
      <c r="I10" s="717"/>
      <c r="J10" s="734"/>
      <c r="K10" s="718"/>
      <c r="L10" s="734"/>
      <c r="M10" s="718"/>
      <c r="N10" s="734"/>
      <c r="O10" s="734"/>
      <c r="P10" s="710"/>
      <c r="Q10" s="710"/>
      <c r="R10" s="710"/>
      <c r="S10" s="710"/>
      <c r="T10" s="710"/>
      <c r="U10" s="710"/>
    </row>
    <row r="11" spans="1:21" s="387" customFormat="1" ht="15.75" x14ac:dyDescent="0.25">
      <c r="A11" s="710"/>
      <c r="B11" s="735"/>
      <c r="C11" s="734" t="s">
        <v>103</v>
      </c>
      <c r="D11" s="734"/>
      <c r="E11" s="719"/>
      <c r="F11" s="734"/>
      <c r="G11" s="763"/>
      <c r="H11" s="773"/>
      <c r="I11" s="762"/>
      <c r="J11" s="773"/>
      <c r="K11" s="763"/>
      <c r="L11" s="773"/>
      <c r="M11" s="763"/>
      <c r="N11" s="734"/>
      <c r="O11" s="734"/>
      <c r="P11" s="710"/>
      <c r="Q11" s="710"/>
      <c r="R11" s="710"/>
      <c r="S11" s="710"/>
      <c r="T11" s="710"/>
      <c r="U11" s="710"/>
    </row>
    <row r="12" spans="1:21" ht="15" customHeight="1" x14ac:dyDescent="0.2">
      <c r="A12" s="711"/>
      <c r="B12" s="712"/>
      <c r="C12" s="721" t="s">
        <v>105</v>
      </c>
      <c r="D12" s="736" t="s">
        <v>1</v>
      </c>
      <c r="E12" s="725">
        <v>50.1</v>
      </c>
      <c r="F12" s="727"/>
      <c r="G12" s="870">
        <v>1E-3</v>
      </c>
      <c r="H12" s="727"/>
      <c r="I12" s="870">
        <v>1E-3</v>
      </c>
      <c r="J12" s="775"/>
      <c r="K12" s="725">
        <v>0.6</v>
      </c>
      <c r="L12" s="775"/>
      <c r="M12" s="731" t="s">
        <v>300</v>
      </c>
      <c r="N12" s="712"/>
      <c r="O12" s="712"/>
      <c r="P12" s="711"/>
      <c r="Q12" s="711"/>
      <c r="R12" s="711"/>
      <c r="S12" s="711"/>
      <c r="T12" s="711"/>
      <c r="U12" s="711"/>
    </row>
    <row r="13" spans="1:21" ht="15" customHeight="1" x14ac:dyDescent="0.2">
      <c r="A13" s="711"/>
      <c r="B13" s="712"/>
      <c r="C13" s="722" t="s">
        <v>107</v>
      </c>
      <c r="D13" s="712"/>
      <c r="E13" s="725">
        <v>249</v>
      </c>
      <c r="F13" s="715"/>
      <c r="G13" s="870">
        <v>5.0000000000000001E-3</v>
      </c>
      <c r="H13" s="765"/>
      <c r="I13" s="870">
        <v>5.0000000000000001E-3</v>
      </c>
      <c r="J13" s="775"/>
      <c r="K13" s="725">
        <v>2.1</v>
      </c>
      <c r="L13" s="775"/>
      <c r="M13" s="731" t="s">
        <v>218</v>
      </c>
      <c r="N13" s="712"/>
      <c r="O13" s="712"/>
      <c r="P13" s="711"/>
      <c r="Q13" s="711"/>
      <c r="R13" s="711"/>
      <c r="S13" s="711"/>
      <c r="T13" s="711"/>
      <c r="U13" s="711"/>
    </row>
    <row r="14" spans="1:21" ht="15" customHeight="1" x14ac:dyDescent="0.2">
      <c r="A14" s="711"/>
      <c r="B14" s="712"/>
      <c r="C14" s="722" t="s">
        <v>171</v>
      </c>
      <c r="D14" s="712"/>
      <c r="E14" s="725">
        <v>99.4</v>
      </c>
      <c r="F14" s="715"/>
      <c r="G14" s="870">
        <v>3.1E-2</v>
      </c>
      <c r="H14" s="765"/>
      <c r="I14" s="870">
        <v>0.03</v>
      </c>
      <c r="J14" s="775"/>
      <c r="K14" s="725">
        <v>3.1</v>
      </c>
      <c r="L14" s="775"/>
      <c r="M14" s="731" t="s">
        <v>298</v>
      </c>
      <c r="N14" s="712"/>
      <c r="O14" s="712"/>
      <c r="P14" s="711"/>
      <c r="Q14" s="711"/>
      <c r="R14" s="711"/>
      <c r="S14" s="711"/>
      <c r="T14" s="711"/>
      <c r="U14" s="711"/>
    </row>
    <row r="15" spans="1:21" s="530" customFormat="1" ht="15" customHeight="1" x14ac:dyDescent="0.2">
      <c r="A15" s="711"/>
      <c r="B15" s="735"/>
      <c r="C15" s="722" t="s">
        <v>331</v>
      </c>
      <c r="D15" s="735"/>
      <c r="E15" s="725">
        <v>23.4</v>
      </c>
      <c r="F15" s="715"/>
      <c r="G15" s="870">
        <v>2.9000000000000001E-2</v>
      </c>
      <c r="H15" s="765"/>
      <c r="I15" s="870">
        <v>2.3E-2</v>
      </c>
      <c r="J15" s="775"/>
      <c r="K15" s="725">
        <v>3.1</v>
      </c>
      <c r="L15" s="775"/>
      <c r="M15" s="731" t="s">
        <v>298</v>
      </c>
      <c r="N15" s="735"/>
      <c r="O15" s="735"/>
      <c r="P15" s="711"/>
      <c r="Q15" s="711"/>
      <c r="R15" s="711"/>
      <c r="S15" s="711"/>
      <c r="T15" s="711"/>
      <c r="U15" s="711"/>
    </row>
    <row r="16" spans="1:21" ht="15" customHeight="1" x14ac:dyDescent="0.2">
      <c r="A16" s="711"/>
      <c r="B16" s="712"/>
      <c r="C16" s="722" t="s">
        <v>152</v>
      </c>
      <c r="D16" s="736"/>
      <c r="E16" s="725">
        <v>108.8</v>
      </c>
      <c r="F16" s="715"/>
      <c r="G16" s="870">
        <v>8.9999999999999993E-3</v>
      </c>
      <c r="H16" s="765"/>
      <c r="I16" s="870">
        <v>0.01</v>
      </c>
      <c r="J16" s="775"/>
      <c r="K16" s="725">
        <v>3.3</v>
      </c>
      <c r="L16" s="775"/>
      <c r="M16" s="731" t="s">
        <v>218</v>
      </c>
      <c r="N16" s="712"/>
      <c r="O16" s="712"/>
      <c r="P16" s="711"/>
      <c r="Q16" s="711"/>
      <c r="R16" s="711"/>
      <c r="S16" s="711"/>
      <c r="T16" s="711"/>
      <c r="U16" s="711"/>
    </row>
    <row r="17" spans="1:21" ht="16.5" customHeight="1" x14ac:dyDescent="0.2">
      <c r="A17" s="711"/>
      <c r="B17" s="712"/>
      <c r="C17" s="722" t="s">
        <v>106</v>
      </c>
      <c r="D17" s="752"/>
      <c r="E17" s="725">
        <v>103.6</v>
      </c>
      <c r="F17" s="715"/>
      <c r="G17" s="870">
        <v>1.0999999999999999E-2</v>
      </c>
      <c r="H17" s="765"/>
      <c r="I17" s="870">
        <v>8.9999999999999993E-3</v>
      </c>
      <c r="J17" s="775"/>
      <c r="K17" s="725">
        <v>0.3</v>
      </c>
      <c r="L17" s="775"/>
      <c r="M17" s="731" t="s">
        <v>218</v>
      </c>
      <c r="N17" s="712"/>
      <c r="O17" s="712"/>
      <c r="P17" s="711"/>
      <c r="Q17" s="711"/>
      <c r="R17" s="711"/>
      <c r="S17" s="711"/>
      <c r="T17" s="711"/>
      <c r="U17" s="711"/>
    </row>
    <row r="18" spans="1:21" ht="15" customHeight="1" x14ac:dyDescent="0.2">
      <c r="A18" s="711"/>
      <c r="B18" s="712"/>
      <c r="C18" s="722" t="s">
        <v>153</v>
      </c>
      <c r="D18" s="736"/>
      <c r="E18" s="725">
        <v>279.10000000000002</v>
      </c>
      <c r="F18" s="715"/>
      <c r="G18" s="870">
        <v>2.1000000000000001E-2</v>
      </c>
      <c r="H18" s="765"/>
      <c r="I18" s="870">
        <v>1.7999999999999999E-2</v>
      </c>
      <c r="J18" s="775"/>
      <c r="K18" s="725">
        <v>3.1</v>
      </c>
      <c r="L18" s="775"/>
      <c r="M18" s="731" t="s">
        <v>218</v>
      </c>
      <c r="N18" s="712"/>
      <c r="O18" s="712"/>
      <c r="P18" s="711"/>
      <c r="Q18" s="711"/>
      <c r="R18" s="711"/>
      <c r="S18" s="711"/>
      <c r="T18" s="711"/>
      <c r="U18" s="711"/>
    </row>
    <row r="19" spans="1:21" ht="16.5" customHeight="1" x14ac:dyDescent="0.2">
      <c r="A19" s="711"/>
      <c r="B19" s="712"/>
      <c r="C19" s="722" t="s">
        <v>154</v>
      </c>
      <c r="D19" s="736"/>
      <c r="E19" s="725">
        <v>6.7</v>
      </c>
      <c r="F19" s="715"/>
      <c r="G19" s="870">
        <v>2.9000000000000001E-2</v>
      </c>
      <c r="H19" s="765"/>
      <c r="I19" s="870">
        <v>2.5000000000000001E-2</v>
      </c>
      <c r="J19" s="775"/>
      <c r="K19" s="725">
        <v>0.8</v>
      </c>
      <c r="L19" s="775"/>
      <c r="M19" s="731" t="s">
        <v>312</v>
      </c>
      <c r="N19" s="712"/>
      <c r="O19" s="712"/>
      <c r="P19" s="711"/>
      <c r="Q19" s="711"/>
      <c r="R19" s="711"/>
      <c r="S19" s="711"/>
      <c r="T19" s="711"/>
      <c r="U19" s="711"/>
    </row>
    <row r="20" spans="1:21" s="735" customFormat="1" ht="16.5" customHeight="1" x14ac:dyDescent="0.2">
      <c r="B20" s="712"/>
      <c r="C20" s="722" t="s">
        <v>348</v>
      </c>
      <c r="D20" s="736"/>
      <c r="E20" s="725">
        <v>1.3</v>
      </c>
      <c r="F20" s="765"/>
      <c r="G20" s="870">
        <v>6.0000000000000001E-3</v>
      </c>
      <c r="H20" s="765"/>
      <c r="I20" s="870">
        <v>5.0000000000000001E-3</v>
      </c>
      <c r="J20" s="775"/>
      <c r="K20" s="725">
        <v>0.1</v>
      </c>
      <c r="L20" s="775"/>
      <c r="M20" s="731" t="s">
        <v>218</v>
      </c>
      <c r="N20" s="712"/>
      <c r="O20" s="712"/>
    </row>
    <row r="21" spans="1:21" ht="16.5" customHeight="1" x14ac:dyDescent="0.2">
      <c r="A21" s="711"/>
      <c r="B21" s="711"/>
      <c r="C21" s="722" t="s">
        <v>322</v>
      </c>
      <c r="D21" s="736"/>
      <c r="E21" s="725">
        <v>36.1</v>
      </c>
      <c r="F21" s="715"/>
      <c r="G21" s="870">
        <v>2.1999999999999999E-2</v>
      </c>
      <c r="H21" s="765"/>
      <c r="I21" s="870">
        <v>1.7000000000000001E-2</v>
      </c>
      <c r="J21" s="775"/>
      <c r="K21" s="725">
        <v>2.5</v>
      </c>
      <c r="L21" s="775"/>
      <c r="M21" s="731" t="s">
        <v>218</v>
      </c>
      <c r="N21" s="712"/>
      <c r="O21" s="712"/>
      <c r="P21" s="712"/>
      <c r="Q21" s="712"/>
      <c r="R21" s="712"/>
      <c r="S21" s="712"/>
      <c r="T21" s="712"/>
      <c r="U21" s="712"/>
    </row>
    <row r="22" spans="1:21" s="735" customFormat="1" ht="16.5" customHeight="1" x14ac:dyDescent="0.2">
      <c r="C22" s="722" t="s">
        <v>413</v>
      </c>
      <c r="D22" s="736"/>
      <c r="E22" s="725">
        <v>76.2</v>
      </c>
      <c r="F22" s="765"/>
      <c r="G22" s="870">
        <v>4.2000000000000003E-2</v>
      </c>
      <c r="H22" s="765"/>
      <c r="I22" s="870">
        <v>4.1000000000000002E-2</v>
      </c>
      <c r="J22" s="775"/>
      <c r="K22" s="686">
        <v>0</v>
      </c>
      <c r="L22" s="775"/>
      <c r="M22" s="731" t="s">
        <v>346</v>
      </c>
      <c r="N22" s="712"/>
      <c r="O22" s="712"/>
      <c r="P22" s="712"/>
      <c r="Q22" s="712"/>
      <c r="R22" s="712"/>
      <c r="S22" s="712"/>
      <c r="T22" s="712"/>
      <c r="U22" s="712"/>
    </row>
    <row r="23" spans="1:21" ht="15" customHeight="1" x14ac:dyDescent="0.2">
      <c r="A23" s="711"/>
      <c r="B23" s="711"/>
      <c r="C23" s="722" t="s">
        <v>254</v>
      </c>
      <c r="D23" s="736"/>
      <c r="E23" s="725">
        <v>571.70000000000005</v>
      </c>
      <c r="F23" s="715"/>
      <c r="G23" s="870">
        <v>2.1000000000000001E-2</v>
      </c>
      <c r="H23" s="765"/>
      <c r="I23" s="870">
        <v>1.4E-2</v>
      </c>
      <c r="J23" s="775"/>
      <c r="K23" s="725">
        <v>2.1</v>
      </c>
      <c r="L23" s="775"/>
      <c r="M23" s="731" t="s">
        <v>297</v>
      </c>
      <c r="N23" s="712"/>
      <c r="O23" s="712"/>
      <c r="P23" s="712"/>
      <c r="Q23" s="712"/>
      <c r="R23" s="712"/>
      <c r="S23" s="712"/>
      <c r="T23" s="712"/>
      <c r="U23" s="712"/>
    </row>
    <row r="24" spans="1:21" s="735" customFormat="1" ht="17.25" customHeight="1" x14ac:dyDescent="0.25">
      <c r="C24" s="738" t="s">
        <v>362</v>
      </c>
      <c r="D24" s="746"/>
      <c r="E24" s="943">
        <v>1605.4</v>
      </c>
      <c r="F24" s="714"/>
      <c r="G24" s="944">
        <v>1.7999999999999999E-2</v>
      </c>
      <c r="H24" s="714"/>
      <c r="I24" s="944">
        <v>1.4999999999999999E-2</v>
      </c>
      <c r="J24" s="773"/>
      <c r="K24" s="943">
        <v>2.2000000000000002</v>
      </c>
      <c r="L24" s="773"/>
      <c r="M24" s="945" t="s">
        <v>312</v>
      </c>
    </row>
    <row r="25" spans="1:21" ht="15" customHeight="1" x14ac:dyDescent="0.2">
      <c r="A25" s="711"/>
      <c r="B25" s="711"/>
      <c r="C25" s="723"/>
      <c r="D25" s="739"/>
      <c r="E25" s="820"/>
      <c r="F25" s="715"/>
      <c r="G25" s="821"/>
      <c r="H25" s="715"/>
      <c r="I25" s="821"/>
      <c r="J25" s="712"/>
      <c r="K25" s="820"/>
      <c r="L25" s="712"/>
      <c r="M25" s="751"/>
      <c r="N25" s="712"/>
      <c r="O25" s="712"/>
      <c r="P25" s="712"/>
      <c r="Q25" s="712"/>
      <c r="R25" s="712"/>
      <c r="S25" s="712"/>
      <c r="T25" s="712"/>
      <c r="U25" s="712"/>
    </row>
    <row r="26" spans="1:21" ht="19.5" customHeight="1" x14ac:dyDescent="0.2">
      <c r="A26" s="711"/>
      <c r="B26" s="711"/>
      <c r="C26" s="811" t="s">
        <v>277</v>
      </c>
      <c r="D26" s="739"/>
      <c r="E26" s="725">
        <v>590.4</v>
      </c>
      <c r="F26" s="765"/>
      <c r="G26" s="870">
        <v>1E-3</v>
      </c>
      <c r="H26" s="765"/>
      <c r="I26" s="870">
        <v>1E-3</v>
      </c>
      <c r="J26" s="775"/>
      <c r="K26" s="663">
        <v>0</v>
      </c>
      <c r="L26" s="775"/>
      <c r="M26" s="731" t="s">
        <v>312</v>
      </c>
      <c r="N26" s="712"/>
      <c r="O26" s="712"/>
      <c r="P26" s="712"/>
      <c r="Q26" s="712"/>
      <c r="R26" s="712"/>
      <c r="S26" s="712"/>
      <c r="T26" s="712"/>
      <c r="U26" s="712"/>
    </row>
    <row r="27" spans="1:21" ht="17.25" customHeight="1" x14ac:dyDescent="0.2">
      <c r="A27" s="711"/>
      <c r="B27" s="711"/>
      <c r="C27" s="723"/>
      <c r="D27" s="739"/>
      <c r="E27" s="820"/>
      <c r="F27" s="765"/>
      <c r="G27" s="821"/>
      <c r="H27" s="765"/>
      <c r="I27" s="821"/>
      <c r="J27" s="712"/>
      <c r="K27" s="820"/>
      <c r="L27" s="712"/>
      <c r="M27" s="751"/>
      <c r="N27" s="712"/>
      <c r="O27" s="712"/>
      <c r="P27" s="712"/>
      <c r="Q27" s="735"/>
      <c r="R27" s="712"/>
      <c r="S27" s="712"/>
      <c r="T27" s="712"/>
      <c r="U27" s="735"/>
    </row>
    <row r="28" spans="1:21" s="387" customFormat="1" ht="17.25" customHeight="1" thickBot="1" x14ac:dyDescent="0.3">
      <c r="A28" s="710"/>
      <c r="B28" s="710"/>
      <c r="C28" s="738" t="s">
        <v>228</v>
      </c>
      <c r="D28" s="747" t="s">
        <v>1</v>
      </c>
      <c r="E28" s="748">
        <v>2195.8000000000002</v>
      </c>
      <c r="F28" s="749"/>
      <c r="G28" s="745">
        <v>1.4E-2</v>
      </c>
      <c r="H28" s="714"/>
      <c r="I28" s="745">
        <v>1.0999999999999999E-2</v>
      </c>
      <c r="J28" s="773"/>
      <c r="K28" s="748">
        <v>1.6</v>
      </c>
      <c r="L28" s="773"/>
      <c r="M28" s="753" t="s">
        <v>312</v>
      </c>
      <c r="N28" s="734"/>
      <c r="O28" s="734"/>
      <c r="P28" s="734"/>
      <c r="Q28" s="754"/>
      <c r="R28" s="734"/>
      <c r="S28" s="754"/>
      <c r="T28" s="734"/>
      <c r="U28" s="755"/>
    </row>
    <row r="29" spans="1:21" ht="17.25" customHeight="1" x14ac:dyDescent="0.2">
      <c r="A29" s="711"/>
      <c r="B29" s="711"/>
      <c r="C29" s="723"/>
      <c r="D29" s="736"/>
      <c r="E29" s="713"/>
      <c r="F29" s="715"/>
      <c r="G29" s="726"/>
      <c r="H29" s="715"/>
      <c r="I29" s="726"/>
      <c r="J29" s="712"/>
      <c r="K29" s="726"/>
      <c r="L29" s="712"/>
      <c r="M29" s="726"/>
      <c r="N29" s="712"/>
      <c r="O29" s="712"/>
      <c r="P29" s="712"/>
      <c r="Q29" s="712"/>
      <c r="R29" s="712"/>
      <c r="S29" s="712"/>
      <c r="T29" s="712"/>
      <c r="U29" s="712"/>
    </row>
    <row r="30" spans="1:21" ht="17.25" customHeight="1" x14ac:dyDescent="0.2">
      <c r="A30" s="711"/>
      <c r="B30" s="711"/>
      <c r="C30" s="712"/>
      <c r="D30" s="736"/>
      <c r="E30" s="729"/>
      <c r="F30" s="737"/>
      <c r="G30" s="728"/>
      <c r="H30" s="737"/>
      <c r="I30" s="728"/>
      <c r="J30" s="712"/>
      <c r="K30" s="728"/>
      <c r="L30" s="712"/>
      <c r="M30" s="728"/>
      <c r="N30" s="712"/>
      <c r="O30" s="712"/>
      <c r="P30" s="712"/>
      <c r="Q30" s="712"/>
      <c r="R30" s="712"/>
      <c r="S30" s="712"/>
      <c r="T30" s="712"/>
      <c r="U30" s="712"/>
    </row>
    <row r="31" spans="1:21" ht="17.25" customHeight="1" x14ac:dyDescent="0.2">
      <c r="A31" s="711"/>
      <c r="B31" s="711"/>
      <c r="C31" s="712"/>
      <c r="D31" s="736"/>
      <c r="E31" s="729"/>
      <c r="F31" s="737"/>
      <c r="G31" s="728"/>
      <c r="H31" s="737"/>
      <c r="I31" s="728"/>
      <c r="J31" s="712"/>
      <c r="K31" s="728"/>
      <c r="L31" s="712"/>
      <c r="M31" s="728"/>
      <c r="N31" s="712"/>
      <c r="O31" s="712"/>
      <c r="P31" s="712"/>
      <c r="Q31" s="712"/>
      <c r="R31" s="712"/>
      <c r="S31" s="712"/>
      <c r="T31" s="712"/>
      <c r="U31" s="712"/>
    </row>
    <row r="32" spans="1:21" ht="17.25" customHeight="1" x14ac:dyDescent="0.25">
      <c r="A32" s="711"/>
      <c r="B32" s="711"/>
      <c r="C32" s="732"/>
      <c r="D32" s="1056" t="s">
        <v>411</v>
      </c>
      <c r="E32" s="1056"/>
      <c r="F32" s="1056"/>
      <c r="G32" s="1056"/>
      <c r="H32" s="1056"/>
      <c r="I32" s="1056"/>
      <c r="J32" s="1056"/>
      <c r="K32" s="1056"/>
      <c r="L32" s="1056"/>
      <c r="M32" s="1056"/>
      <c r="N32" s="712"/>
      <c r="O32" s="712"/>
      <c r="P32" s="712"/>
      <c r="Q32" s="712"/>
      <c r="R32" s="712"/>
      <c r="S32" s="712"/>
      <c r="T32" s="712"/>
      <c r="U32" s="712"/>
    </row>
    <row r="33" spans="1:21" ht="5.25" customHeight="1" x14ac:dyDescent="0.25">
      <c r="A33" s="711"/>
      <c r="B33" s="711"/>
      <c r="C33" s="732"/>
      <c r="D33" s="741"/>
      <c r="E33" s="742"/>
      <c r="F33" s="743"/>
      <c r="G33" s="743"/>
      <c r="H33" s="743"/>
      <c r="I33" s="743"/>
      <c r="J33" s="732"/>
      <c r="K33" s="743"/>
      <c r="L33" s="732"/>
      <c r="M33" s="743"/>
      <c r="N33" s="712"/>
      <c r="O33" s="712"/>
      <c r="P33" s="712"/>
      <c r="Q33" s="712"/>
      <c r="R33" s="712"/>
      <c r="S33" s="712"/>
      <c r="T33" s="712"/>
      <c r="U33" s="712"/>
    </row>
    <row r="34" spans="1:21" ht="17.25" customHeight="1" x14ac:dyDescent="0.25">
      <c r="A34" s="711"/>
      <c r="B34" s="711"/>
      <c r="C34" s="732"/>
      <c r="D34" s="733"/>
      <c r="E34" s="750" t="s">
        <v>224</v>
      </c>
      <c r="F34" s="732"/>
      <c r="G34" s="750" t="s">
        <v>200</v>
      </c>
      <c r="H34" s="732"/>
      <c r="I34" s="750" t="s">
        <v>200</v>
      </c>
      <c r="J34" s="732"/>
      <c r="K34" s="750" t="s">
        <v>200</v>
      </c>
      <c r="L34" s="732"/>
      <c r="M34" s="750" t="s">
        <v>200</v>
      </c>
      <c r="N34" s="712"/>
      <c r="O34" s="712"/>
      <c r="P34" s="712"/>
      <c r="Q34" s="712"/>
      <c r="R34" s="712"/>
      <c r="S34" s="712"/>
      <c r="T34" s="712"/>
      <c r="U34" s="712"/>
    </row>
    <row r="35" spans="1:21" ht="18.75" x14ac:dyDescent="0.25">
      <c r="A35" s="711"/>
      <c r="B35" s="711"/>
      <c r="C35" s="734"/>
      <c r="D35" s="1057" t="s">
        <v>199</v>
      </c>
      <c r="E35" s="1057"/>
      <c r="F35" s="740"/>
      <c r="G35" s="744" t="s">
        <v>201</v>
      </c>
      <c r="H35" s="740"/>
      <c r="I35" s="750" t="s">
        <v>202</v>
      </c>
      <c r="J35" s="740"/>
      <c r="K35" s="744" t="s">
        <v>288</v>
      </c>
      <c r="L35" s="740"/>
      <c r="M35" s="774" t="s">
        <v>392</v>
      </c>
      <c r="N35" s="712"/>
      <c r="O35" s="712"/>
      <c r="P35" s="712"/>
      <c r="Q35" s="712"/>
      <c r="R35" s="712"/>
      <c r="S35" s="712"/>
      <c r="T35" s="712"/>
      <c r="U35" s="712"/>
    </row>
    <row r="36" spans="1:21" ht="17.25" customHeight="1" x14ac:dyDescent="0.25">
      <c r="A36" s="711"/>
      <c r="B36" s="711"/>
      <c r="C36" s="734"/>
      <c r="D36" s="734"/>
      <c r="E36" s="717"/>
      <c r="F36" s="734"/>
      <c r="G36" s="718"/>
      <c r="H36" s="734"/>
      <c r="I36" s="717"/>
      <c r="J36" s="734"/>
      <c r="K36" s="718"/>
      <c r="L36" s="734"/>
      <c r="M36" s="718"/>
      <c r="N36" s="711"/>
      <c r="O36" s="711"/>
      <c r="P36" s="711"/>
      <c r="Q36" s="711"/>
      <c r="R36" s="711"/>
      <c r="S36" s="711"/>
      <c r="T36" s="711"/>
      <c r="U36" s="711"/>
    </row>
    <row r="37" spans="1:21" ht="17.25" customHeight="1" x14ac:dyDescent="0.25">
      <c r="A37" s="711"/>
      <c r="B37" s="711"/>
      <c r="C37" s="734" t="s">
        <v>103</v>
      </c>
      <c r="D37" s="734"/>
      <c r="E37" s="719"/>
      <c r="F37" s="734"/>
      <c r="G37" s="720"/>
      <c r="H37" s="734"/>
      <c r="I37" s="719"/>
      <c r="J37" s="734"/>
      <c r="K37" s="720"/>
      <c r="L37" s="734"/>
      <c r="M37" s="720"/>
      <c r="N37" s="711"/>
      <c r="O37" s="711"/>
      <c r="P37" s="711"/>
      <c r="Q37" s="711"/>
      <c r="R37" s="711"/>
      <c r="S37" s="711"/>
      <c r="T37" s="711"/>
      <c r="U37" s="711"/>
    </row>
    <row r="38" spans="1:21" ht="17.25" customHeight="1" x14ac:dyDescent="0.2">
      <c r="A38" s="711"/>
      <c r="B38" s="711"/>
      <c r="C38" s="721" t="s">
        <v>105</v>
      </c>
      <c r="D38" s="736" t="s">
        <v>1</v>
      </c>
      <c r="E38" s="725">
        <v>114.8</v>
      </c>
      <c r="F38" s="727"/>
      <c r="G38" s="870">
        <v>1E-3</v>
      </c>
      <c r="H38" s="727"/>
      <c r="I38" s="870">
        <v>1E-3</v>
      </c>
      <c r="J38" s="775"/>
      <c r="K38" s="725">
        <v>0.3</v>
      </c>
      <c r="L38" s="775"/>
      <c r="M38" s="731" t="s">
        <v>300</v>
      </c>
      <c r="N38" s="711"/>
      <c r="O38" s="711"/>
      <c r="P38" s="711"/>
      <c r="Q38" s="711"/>
      <c r="R38" s="711"/>
      <c r="S38" s="711"/>
      <c r="T38" s="711"/>
      <c r="U38" s="711"/>
    </row>
    <row r="39" spans="1:21" ht="17.25" customHeight="1" x14ac:dyDescent="0.2">
      <c r="A39" s="711"/>
      <c r="B39" s="711"/>
      <c r="C39" s="722" t="s">
        <v>107</v>
      </c>
      <c r="D39" s="712"/>
      <c r="E39" s="725">
        <v>214.9</v>
      </c>
      <c r="F39" s="765"/>
      <c r="G39" s="870">
        <v>5.0000000000000001E-3</v>
      </c>
      <c r="H39" s="765"/>
      <c r="I39" s="870">
        <v>4.0000000000000001E-3</v>
      </c>
      <c r="J39" s="775"/>
      <c r="K39" s="725">
        <v>2.7</v>
      </c>
      <c r="L39" s="775"/>
      <c r="M39" s="731" t="s">
        <v>218</v>
      </c>
      <c r="N39" s="711"/>
      <c r="O39" s="711"/>
      <c r="P39" s="711"/>
      <c r="Q39" s="711"/>
      <c r="R39" s="711"/>
      <c r="S39" s="711"/>
      <c r="T39" s="711"/>
      <c r="U39" s="711"/>
    </row>
    <row r="40" spans="1:21" ht="17.25" customHeight="1" x14ac:dyDescent="0.2">
      <c r="A40" s="711"/>
      <c r="B40" s="711"/>
      <c r="C40" s="722" t="s">
        <v>171</v>
      </c>
      <c r="D40" s="712"/>
      <c r="E40" s="725">
        <v>150.9</v>
      </c>
      <c r="F40" s="765"/>
      <c r="G40" s="870">
        <v>3.5999999999999997E-2</v>
      </c>
      <c r="H40" s="765"/>
      <c r="I40" s="870">
        <v>2.8000000000000001E-2</v>
      </c>
      <c r="J40" s="775"/>
      <c r="K40" s="725">
        <v>4</v>
      </c>
      <c r="L40" s="775"/>
      <c r="M40" s="731" t="s">
        <v>297</v>
      </c>
      <c r="N40" s="711"/>
      <c r="O40" s="711"/>
      <c r="P40" s="711"/>
      <c r="Q40" s="711"/>
      <c r="R40" s="711"/>
      <c r="S40" s="711"/>
      <c r="T40" s="711"/>
      <c r="U40" s="711"/>
    </row>
    <row r="41" spans="1:21" s="735" customFormat="1" ht="17.25" customHeight="1" x14ac:dyDescent="0.2">
      <c r="C41" s="722" t="s">
        <v>331</v>
      </c>
      <c r="E41" s="725">
        <v>28.6</v>
      </c>
      <c r="F41" s="765"/>
      <c r="G41" s="870">
        <v>3.6999999999999998E-2</v>
      </c>
      <c r="H41" s="765"/>
      <c r="I41" s="870">
        <v>1.7000000000000001E-2</v>
      </c>
      <c r="J41" s="775"/>
      <c r="K41" s="725">
        <v>3.3</v>
      </c>
      <c r="L41" s="775"/>
      <c r="M41" s="731" t="s">
        <v>297</v>
      </c>
    </row>
    <row r="42" spans="1:21" s="530" customFormat="1" ht="17.25" customHeight="1" x14ac:dyDescent="0.2">
      <c r="A42" s="711"/>
      <c r="B42" s="711"/>
      <c r="C42" s="722" t="s">
        <v>152</v>
      </c>
      <c r="D42" s="736"/>
      <c r="E42" s="725">
        <v>131.6</v>
      </c>
      <c r="F42" s="765"/>
      <c r="G42" s="870">
        <v>0.01</v>
      </c>
      <c r="H42" s="765"/>
      <c r="I42" s="870">
        <v>7.0000000000000001E-3</v>
      </c>
      <c r="J42" s="775"/>
      <c r="K42" s="725">
        <v>3.7</v>
      </c>
      <c r="L42" s="775"/>
      <c r="M42" s="731" t="s">
        <v>218</v>
      </c>
      <c r="N42" s="711"/>
      <c r="O42" s="711"/>
      <c r="P42" s="711"/>
      <c r="Q42" s="711"/>
      <c r="R42" s="711"/>
      <c r="S42" s="711"/>
      <c r="T42" s="711"/>
      <c r="U42" s="711"/>
    </row>
    <row r="43" spans="1:21" ht="17.25" customHeight="1" x14ac:dyDescent="0.2">
      <c r="A43" s="711"/>
      <c r="B43" s="711"/>
      <c r="C43" s="722" t="s">
        <v>106</v>
      </c>
      <c r="D43" s="752"/>
      <c r="E43" s="725">
        <v>73.900000000000006</v>
      </c>
      <c r="F43" s="765"/>
      <c r="G43" s="870">
        <v>1.2E-2</v>
      </c>
      <c r="H43" s="765"/>
      <c r="I43" s="870">
        <v>8.0000000000000002E-3</v>
      </c>
      <c r="J43" s="775"/>
      <c r="K43" s="725">
        <v>0.3</v>
      </c>
      <c r="L43" s="775"/>
      <c r="M43" s="731" t="s">
        <v>218</v>
      </c>
      <c r="N43" s="711"/>
      <c r="O43" s="711"/>
      <c r="P43" s="711"/>
      <c r="Q43" s="711"/>
      <c r="R43" s="711"/>
      <c r="S43" s="711"/>
      <c r="T43" s="711"/>
      <c r="U43" s="711"/>
    </row>
    <row r="44" spans="1:21" ht="17.25" customHeight="1" x14ac:dyDescent="0.2">
      <c r="A44" s="711"/>
      <c r="B44" s="711"/>
      <c r="C44" s="722" t="s">
        <v>153</v>
      </c>
      <c r="D44" s="736"/>
      <c r="E44" s="725">
        <v>403.1</v>
      </c>
      <c r="F44" s="765"/>
      <c r="G44" s="870">
        <v>2.1000000000000001E-2</v>
      </c>
      <c r="H44" s="765"/>
      <c r="I44" s="870">
        <v>1.2999999999999999E-2</v>
      </c>
      <c r="J44" s="775"/>
      <c r="K44" s="725">
        <v>2</v>
      </c>
      <c r="L44" s="775"/>
      <c r="M44" s="731" t="s">
        <v>218</v>
      </c>
      <c r="N44" s="711"/>
      <c r="O44" s="711"/>
      <c r="P44" s="711"/>
      <c r="Q44" s="711"/>
      <c r="R44" s="711"/>
      <c r="S44" s="711"/>
      <c r="T44" s="711"/>
      <c r="U44" s="711"/>
    </row>
    <row r="45" spans="1:21" ht="17.25" customHeight="1" x14ac:dyDescent="0.2">
      <c r="A45" s="711"/>
      <c r="B45" s="711"/>
      <c r="C45" s="722" t="s">
        <v>154</v>
      </c>
      <c r="D45" s="736"/>
      <c r="E45" s="725">
        <v>8.5</v>
      </c>
      <c r="F45" s="765"/>
      <c r="G45" s="870">
        <v>2.5999999999999999E-2</v>
      </c>
      <c r="H45" s="765"/>
      <c r="I45" s="870">
        <v>1.7000000000000001E-2</v>
      </c>
      <c r="J45" s="775"/>
      <c r="K45" s="725">
        <v>0.8</v>
      </c>
      <c r="L45" s="775"/>
      <c r="M45" s="731" t="s">
        <v>299</v>
      </c>
      <c r="N45" s="711"/>
      <c r="O45" s="711"/>
      <c r="P45" s="711"/>
      <c r="Q45" s="711"/>
      <c r="R45" s="711"/>
      <c r="S45" s="711"/>
      <c r="T45" s="711"/>
      <c r="U45" s="711"/>
    </row>
    <row r="46" spans="1:21" s="735" customFormat="1" ht="17.25" customHeight="1" x14ac:dyDescent="0.2">
      <c r="C46" s="722" t="s">
        <v>348</v>
      </c>
      <c r="D46" s="736"/>
      <c r="E46" s="725">
        <v>1.6</v>
      </c>
      <c r="F46" s="765"/>
      <c r="G46" s="870">
        <v>6.0000000000000001E-3</v>
      </c>
      <c r="H46" s="765"/>
      <c r="I46" s="870">
        <v>6.0000000000000001E-3</v>
      </c>
      <c r="J46" s="775"/>
      <c r="K46" s="686">
        <v>0</v>
      </c>
      <c r="L46" s="775"/>
      <c r="M46" s="731" t="s">
        <v>218</v>
      </c>
    </row>
    <row r="47" spans="1:21" s="530" customFormat="1" ht="17.25" customHeight="1" x14ac:dyDescent="0.2">
      <c r="A47" s="711"/>
      <c r="B47" s="711"/>
      <c r="C47" s="722" t="s">
        <v>322</v>
      </c>
      <c r="D47" s="736"/>
      <c r="E47" s="725">
        <v>29.6</v>
      </c>
      <c r="F47" s="765"/>
      <c r="G47" s="870">
        <v>0.04</v>
      </c>
      <c r="H47" s="765"/>
      <c r="I47" s="870">
        <v>1.2E-2</v>
      </c>
      <c r="J47" s="775"/>
      <c r="K47" s="725">
        <v>3.3</v>
      </c>
      <c r="L47" s="775"/>
      <c r="M47" s="731" t="s">
        <v>300</v>
      </c>
      <c r="N47" s="711"/>
      <c r="O47" s="711"/>
      <c r="P47" s="711"/>
      <c r="Q47" s="711"/>
      <c r="R47" s="711"/>
      <c r="S47" s="711"/>
      <c r="T47" s="711"/>
      <c r="U47" s="711"/>
    </row>
    <row r="48" spans="1:21" s="735" customFormat="1" ht="17.25" customHeight="1" x14ac:dyDescent="0.2">
      <c r="C48" s="722" t="s">
        <v>413</v>
      </c>
      <c r="D48" s="736"/>
      <c r="E48" s="725">
        <v>37.4</v>
      </c>
      <c r="F48" s="765"/>
      <c r="G48" s="870">
        <v>4.7E-2</v>
      </c>
      <c r="H48" s="765"/>
      <c r="I48" s="870">
        <v>4.7E-2</v>
      </c>
      <c r="J48" s="775"/>
      <c r="K48" s="686">
        <v>0</v>
      </c>
      <c r="L48" s="775"/>
      <c r="M48" s="731" t="s">
        <v>346</v>
      </c>
    </row>
    <row r="49" spans="1:21" ht="17.25" customHeight="1" x14ac:dyDescent="0.2">
      <c r="A49" s="711"/>
      <c r="B49" s="711"/>
      <c r="C49" s="722" t="s">
        <v>254</v>
      </c>
      <c r="D49" s="736"/>
      <c r="E49" s="725">
        <v>679.6</v>
      </c>
      <c r="F49" s="765"/>
      <c r="G49" s="870">
        <v>2.3E-2</v>
      </c>
      <c r="H49" s="765"/>
      <c r="I49" s="870">
        <v>1.2E-2</v>
      </c>
      <c r="J49" s="775"/>
      <c r="K49" s="725">
        <v>2.2999999999999998</v>
      </c>
      <c r="L49" s="775"/>
      <c r="M49" s="731" t="s">
        <v>297</v>
      </c>
      <c r="N49" s="711"/>
      <c r="O49" s="711"/>
      <c r="P49" s="711"/>
      <c r="Q49" s="711"/>
      <c r="R49" s="711"/>
      <c r="S49" s="711"/>
      <c r="T49" s="711"/>
      <c r="U49" s="711"/>
    </row>
    <row r="50" spans="1:21" ht="17.25" customHeight="1" x14ac:dyDescent="0.25">
      <c r="A50" s="711"/>
      <c r="B50" s="711"/>
      <c r="C50" s="738" t="s">
        <v>362</v>
      </c>
      <c r="D50" s="746"/>
      <c r="E50" s="943">
        <v>1874.5</v>
      </c>
      <c r="F50" s="714"/>
      <c r="G50" s="944">
        <v>0.02</v>
      </c>
      <c r="H50" s="714"/>
      <c r="I50" s="944">
        <v>1.2E-2</v>
      </c>
      <c r="J50" s="773"/>
      <c r="K50" s="943">
        <v>2.2999999999999998</v>
      </c>
      <c r="L50" s="773"/>
      <c r="M50" s="945" t="s">
        <v>312</v>
      </c>
      <c r="N50" s="711"/>
      <c r="O50" s="711"/>
      <c r="P50" s="711"/>
      <c r="Q50" s="711"/>
      <c r="R50" s="711"/>
      <c r="S50" s="711"/>
      <c r="T50" s="711"/>
      <c r="U50" s="711"/>
    </row>
    <row r="51" spans="1:21" ht="17.25" customHeight="1" x14ac:dyDescent="0.2">
      <c r="A51" s="711"/>
      <c r="B51" s="711"/>
      <c r="C51" s="723"/>
      <c r="D51" s="739"/>
      <c r="E51" s="820"/>
      <c r="F51" s="715"/>
      <c r="G51" s="821"/>
      <c r="H51" s="715"/>
      <c r="I51" s="821"/>
      <c r="J51" s="712"/>
      <c r="K51" s="820"/>
      <c r="L51" s="712"/>
      <c r="M51" s="716"/>
      <c r="N51" s="711"/>
      <c r="O51" s="711"/>
      <c r="P51" s="711"/>
      <c r="Q51" s="711"/>
      <c r="R51" s="711"/>
      <c r="S51" s="711"/>
      <c r="T51" s="711"/>
      <c r="U51" s="711"/>
    </row>
    <row r="52" spans="1:21" ht="20.25" customHeight="1" x14ac:dyDescent="0.2">
      <c r="A52" s="711"/>
      <c r="B52" s="711"/>
      <c r="C52" s="811" t="s">
        <v>277</v>
      </c>
      <c r="D52" s="739"/>
      <c r="E52" s="725">
        <v>233.3</v>
      </c>
      <c r="F52" s="715"/>
      <c r="G52" s="724">
        <v>2E-3</v>
      </c>
      <c r="H52" s="715"/>
      <c r="I52" s="724">
        <v>2E-3</v>
      </c>
      <c r="J52" s="712"/>
      <c r="K52" s="663">
        <v>0</v>
      </c>
      <c r="L52" s="712"/>
      <c r="M52" s="724" t="s">
        <v>312</v>
      </c>
      <c r="N52" s="711"/>
      <c r="O52" s="711"/>
      <c r="P52" s="711"/>
      <c r="Q52" s="711"/>
      <c r="R52" s="711"/>
      <c r="S52" s="711"/>
      <c r="T52" s="711"/>
      <c r="U52" s="711"/>
    </row>
    <row r="53" spans="1:21" ht="17.25" customHeight="1" x14ac:dyDescent="0.2">
      <c r="A53" s="711"/>
      <c r="B53" s="711"/>
      <c r="C53" s="723"/>
      <c r="D53" s="739"/>
      <c r="E53" s="820"/>
      <c r="F53" s="715"/>
      <c r="G53" s="821"/>
      <c r="H53" s="715"/>
      <c r="I53" s="821"/>
      <c r="J53" s="712"/>
      <c r="K53" s="820"/>
      <c r="L53" s="712"/>
      <c r="M53" s="716"/>
      <c r="N53" s="711"/>
      <c r="O53" s="711"/>
      <c r="P53" s="711"/>
      <c r="Q53" s="711"/>
      <c r="R53" s="711"/>
      <c r="S53" s="711"/>
      <c r="T53" s="711"/>
      <c r="U53" s="711"/>
    </row>
    <row r="54" spans="1:21" ht="17.25" customHeight="1" thickBot="1" x14ac:dyDescent="0.3">
      <c r="A54" s="711"/>
      <c r="B54" s="711"/>
      <c r="C54" s="738" t="s">
        <v>228</v>
      </c>
      <c r="D54" s="747" t="s">
        <v>1</v>
      </c>
      <c r="E54" s="748">
        <v>2107.8000000000002</v>
      </c>
      <c r="F54" s="749"/>
      <c r="G54" s="745">
        <v>1.7999999999999999E-2</v>
      </c>
      <c r="H54" s="714"/>
      <c r="I54" s="745">
        <v>1.0999999999999999E-2</v>
      </c>
      <c r="J54" s="734"/>
      <c r="K54" s="748">
        <v>2</v>
      </c>
      <c r="L54" s="734"/>
      <c r="M54" s="745" t="s">
        <v>312</v>
      </c>
      <c r="N54" s="711"/>
      <c r="O54" s="711"/>
      <c r="P54" s="711"/>
      <c r="Q54" s="711"/>
      <c r="R54" s="711"/>
      <c r="S54" s="711"/>
      <c r="T54" s="711"/>
      <c r="U54" s="711"/>
    </row>
    <row r="55" spans="1:21" ht="17.25" customHeight="1" x14ac:dyDescent="0.2">
      <c r="A55" s="711"/>
      <c r="B55" s="711"/>
      <c r="C55" s="712"/>
      <c r="D55" s="736"/>
      <c r="E55" s="729"/>
      <c r="F55" s="737"/>
      <c r="G55" s="728"/>
      <c r="H55" s="737"/>
      <c r="I55" s="728"/>
      <c r="J55" s="712"/>
      <c r="K55" s="728"/>
      <c r="L55" s="712"/>
      <c r="M55" s="728"/>
      <c r="N55" s="711"/>
      <c r="O55" s="711"/>
      <c r="P55" s="711"/>
      <c r="Q55" s="711"/>
      <c r="R55" s="711"/>
      <c r="S55" s="711"/>
      <c r="T55" s="711"/>
      <c r="U55" s="711"/>
    </row>
    <row r="56" spans="1:21" ht="17.25" customHeight="1" x14ac:dyDescent="0.2">
      <c r="A56" s="711"/>
      <c r="B56" s="711"/>
      <c r="C56" s="712"/>
      <c r="D56" s="736"/>
      <c r="E56" s="729"/>
      <c r="F56" s="737"/>
      <c r="G56" s="728"/>
      <c r="H56" s="737"/>
      <c r="I56" s="728"/>
      <c r="J56" s="712"/>
      <c r="K56" s="728"/>
      <c r="L56" s="712"/>
      <c r="M56" s="728"/>
      <c r="N56" s="711"/>
      <c r="O56" s="711"/>
      <c r="P56" s="711"/>
      <c r="Q56" s="711"/>
      <c r="R56" s="711"/>
      <c r="S56" s="711"/>
      <c r="T56" s="711"/>
      <c r="U56" s="711"/>
    </row>
    <row r="57" spans="1:21" ht="23.25" customHeight="1" x14ac:dyDescent="0.2">
      <c r="A57" s="711"/>
      <c r="B57" s="711"/>
      <c r="C57" s="786" t="s">
        <v>397</v>
      </c>
      <c r="D57" s="736"/>
      <c r="E57" s="729"/>
      <c r="F57" s="737"/>
      <c r="G57" s="728"/>
      <c r="H57" s="737"/>
      <c r="I57" s="728"/>
      <c r="J57" s="712"/>
      <c r="K57" s="728"/>
      <c r="L57" s="712"/>
      <c r="M57" s="728"/>
      <c r="N57" s="711"/>
      <c r="O57" s="711"/>
      <c r="P57" s="711"/>
      <c r="Q57" s="711"/>
      <c r="R57" s="711"/>
      <c r="S57" s="711"/>
      <c r="T57" s="711"/>
      <c r="U57" s="711"/>
    </row>
    <row r="58" spans="1:21" ht="22.5" customHeight="1" x14ac:dyDescent="0.2">
      <c r="A58" s="711"/>
      <c r="B58" s="711"/>
      <c r="C58" s="786" t="s">
        <v>424</v>
      </c>
      <c r="D58" s="712"/>
      <c r="E58" s="712"/>
      <c r="F58" s="712"/>
      <c r="G58" s="712"/>
      <c r="H58" s="712"/>
      <c r="I58" s="712"/>
      <c r="J58" s="712"/>
      <c r="K58" s="712"/>
      <c r="L58" s="712"/>
      <c r="M58" s="712"/>
      <c r="N58" s="711"/>
      <c r="O58" s="711"/>
      <c r="P58" s="711"/>
      <c r="Q58" s="711"/>
      <c r="R58" s="711"/>
      <c r="S58" s="711"/>
      <c r="T58" s="711"/>
      <c r="U58" s="711"/>
    </row>
    <row r="59" spans="1:21" x14ac:dyDescent="0.2">
      <c r="A59" s="711"/>
      <c r="B59" s="711"/>
      <c r="C59" s="711"/>
      <c r="D59" s="711"/>
      <c r="E59" s="707"/>
      <c r="F59" s="711"/>
      <c r="G59" s="708"/>
      <c r="H59" s="711"/>
      <c r="I59" s="707"/>
      <c r="J59" s="711"/>
      <c r="K59" s="708"/>
      <c r="L59" s="711"/>
      <c r="M59" s="708"/>
      <c r="N59" s="711"/>
      <c r="O59" s="711"/>
      <c r="P59" s="711"/>
      <c r="Q59" s="711"/>
      <c r="R59" s="711"/>
      <c r="S59" s="711"/>
      <c r="T59" s="711"/>
      <c r="U59" s="711"/>
    </row>
    <row r="60" spans="1:21" x14ac:dyDescent="0.2">
      <c r="A60" s="711"/>
      <c r="B60" s="711"/>
      <c r="C60" s="711"/>
      <c r="D60" s="711"/>
      <c r="E60" s="707"/>
      <c r="F60" s="711"/>
      <c r="G60" s="708"/>
      <c r="H60" s="711"/>
      <c r="I60" s="707"/>
      <c r="J60" s="711"/>
      <c r="K60" s="708"/>
      <c r="L60" s="711"/>
      <c r="M60" s="708"/>
      <c r="N60" s="711"/>
      <c r="O60" s="711"/>
      <c r="P60" s="711"/>
      <c r="Q60" s="711"/>
      <c r="R60" s="711"/>
      <c r="S60" s="711"/>
      <c r="T60" s="711"/>
      <c r="U60" s="711"/>
    </row>
    <row r="61" spans="1:21" s="387" customFormat="1" ht="15.75" x14ac:dyDescent="0.25">
      <c r="A61" s="710"/>
      <c r="B61" s="710"/>
      <c r="C61" s="734"/>
      <c r="D61" s="734"/>
      <c r="E61" s="719"/>
      <c r="F61" s="734"/>
      <c r="G61" s="720"/>
      <c r="H61" s="734"/>
      <c r="I61" s="719"/>
      <c r="J61" s="734"/>
      <c r="K61" s="720"/>
      <c r="L61" s="734"/>
      <c r="M61" s="720"/>
      <c r="N61" s="710"/>
      <c r="O61" s="710"/>
      <c r="P61" s="710"/>
      <c r="Q61" s="710"/>
      <c r="R61" s="710"/>
      <c r="S61" s="710"/>
      <c r="T61" s="710"/>
      <c r="U61" s="710"/>
    </row>
    <row r="62" spans="1:21" s="387" customFormat="1" ht="15.75" customHeight="1" x14ac:dyDescent="0.25">
      <c r="A62" s="710"/>
      <c r="B62" s="710"/>
      <c r="C62" s="734"/>
      <c r="D62" s="734"/>
      <c r="E62" s="719"/>
      <c r="F62" s="734"/>
      <c r="G62" s="720"/>
      <c r="H62" s="734"/>
      <c r="I62" s="719"/>
      <c r="J62" s="734"/>
      <c r="K62" s="720"/>
      <c r="L62" s="734"/>
      <c r="M62" s="720"/>
      <c r="N62" s="710"/>
      <c r="O62" s="710"/>
      <c r="P62" s="710"/>
      <c r="Q62" s="710"/>
      <c r="R62" s="710"/>
      <c r="S62" s="710"/>
      <c r="T62" s="710"/>
      <c r="U62" s="710"/>
    </row>
    <row r="63" spans="1:21" s="387" customFormat="1" ht="15.75" x14ac:dyDescent="0.25">
      <c r="A63" s="710"/>
      <c r="B63" s="710"/>
      <c r="C63" s="734"/>
      <c r="D63" s="734"/>
      <c r="E63" s="734"/>
      <c r="F63" s="734"/>
      <c r="G63" s="734"/>
      <c r="H63" s="734"/>
      <c r="I63" s="734"/>
      <c r="J63" s="734"/>
      <c r="K63" s="734"/>
      <c r="L63" s="734"/>
      <c r="M63" s="734"/>
      <c r="N63" s="710"/>
      <c r="O63" s="710"/>
      <c r="P63" s="710"/>
      <c r="Q63" s="710"/>
      <c r="R63" s="710"/>
      <c r="S63" s="710"/>
      <c r="T63" s="710"/>
      <c r="U63" s="710"/>
    </row>
  </sheetData>
  <mergeCells count="6">
    <mergeCell ref="D32:M32"/>
    <mergeCell ref="D6:M6"/>
    <mergeCell ref="D35:E35"/>
    <mergeCell ref="D9:E9"/>
    <mergeCell ref="C1:N1"/>
    <mergeCell ref="C2:N2"/>
  </mergeCells>
  <printOptions horizontalCentered="1"/>
  <pageMargins left="0.5" right="0.5" top="0.55000000000000004" bottom="0.8" header="0.5" footer="0.5"/>
  <pageSetup scale="54" orientation="landscape" horizontalDpi="1200" verticalDpi="1200" r:id="rId1"/>
  <headerFooter alignWithMargins="0">
    <oddHeader>&amp;R&amp;G</oddHeader>
    <oddFooter>&amp;C&amp;14PAGE 14</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42"/>
  <sheetViews>
    <sheetView zoomScale="80" zoomScaleNormal="80" zoomScaleSheetLayoutView="75" workbookViewId="0">
      <selection activeCell="W125" sqref="W125"/>
    </sheetView>
  </sheetViews>
  <sheetFormatPr defaultRowHeight="15" x14ac:dyDescent="0.2"/>
  <cols>
    <col min="1" max="1" width="3.5703125" style="761" customWidth="1"/>
    <col min="2" max="2" width="1.140625" style="761" customWidth="1"/>
    <col min="3" max="3" width="30.85546875" style="761" bestFit="1" customWidth="1"/>
    <col min="4" max="4" width="2.42578125" style="761" customWidth="1"/>
    <col min="5" max="5" width="15.28515625" style="771" customWidth="1"/>
    <col min="6" max="6" width="3.5703125" style="761" customWidth="1"/>
    <col min="7" max="7" width="15.28515625" style="771" customWidth="1"/>
    <col min="8" max="8" width="3.5703125" style="761" customWidth="1"/>
    <col min="9" max="9" width="15.28515625" style="761" customWidth="1"/>
    <col min="10" max="10" width="3.5703125" style="761" customWidth="1"/>
    <col min="11" max="11" width="15.28515625" style="772" customWidth="1"/>
    <col min="12" max="12" width="3.5703125" style="772" customWidth="1"/>
    <col min="13" max="13" width="3.5703125" style="761" customWidth="1"/>
    <col min="14" max="16384" width="9.140625" style="761"/>
  </cols>
  <sheetData>
    <row r="1" spans="3:12" ht="15.75" x14ac:dyDescent="0.25">
      <c r="C1" s="1059" t="s">
        <v>363</v>
      </c>
      <c r="D1" s="1059"/>
      <c r="E1" s="1059"/>
      <c r="F1" s="1059"/>
      <c r="G1" s="1059"/>
      <c r="H1" s="1059"/>
      <c r="I1" s="1059"/>
      <c r="J1" s="1059"/>
      <c r="K1" s="1059"/>
      <c r="L1" s="1059"/>
    </row>
    <row r="2" spans="3:12" ht="15.75" x14ac:dyDescent="0.25">
      <c r="C2" s="1060" t="s">
        <v>389</v>
      </c>
      <c r="D2" s="1060"/>
      <c r="E2" s="1060"/>
      <c r="F2" s="1060"/>
      <c r="G2" s="1060"/>
      <c r="H2" s="1060"/>
      <c r="I2" s="1060"/>
      <c r="J2" s="1060"/>
      <c r="K2" s="1060"/>
      <c r="L2" s="1060"/>
    </row>
    <row r="3" spans="3:12" s="757" customFormat="1" ht="12.75" customHeight="1" x14ac:dyDescent="0.25">
      <c r="F3" s="758"/>
      <c r="G3" s="758"/>
      <c r="H3" s="758"/>
      <c r="I3" s="758"/>
      <c r="J3" s="758"/>
      <c r="K3" s="758"/>
      <c r="L3" s="758"/>
    </row>
    <row r="4" spans="3:12" s="757" customFormat="1" ht="12.75" customHeight="1" x14ac:dyDescent="0.25">
      <c r="F4" s="758"/>
      <c r="G4" s="758"/>
      <c r="H4" s="758"/>
      <c r="I4" s="758"/>
      <c r="J4" s="758"/>
      <c r="K4" s="758"/>
      <c r="L4" s="758"/>
    </row>
    <row r="5" spans="3:12" s="760" customFormat="1" ht="15" customHeight="1" x14ac:dyDescent="0.25">
      <c r="C5" s="1061" t="s">
        <v>461</v>
      </c>
      <c r="D5" s="1061"/>
      <c r="E5" s="1061"/>
      <c r="F5" s="1061"/>
      <c r="G5" s="1061"/>
      <c r="H5" s="1061"/>
      <c r="I5" s="1061"/>
      <c r="J5" s="1061"/>
      <c r="K5" s="1061"/>
      <c r="L5" s="850"/>
    </row>
    <row r="6" spans="3:12" ht="15" customHeight="1" x14ac:dyDescent="0.25">
      <c r="C6" s="756"/>
      <c r="D6" s="756"/>
      <c r="E6" s="782" t="s">
        <v>332</v>
      </c>
      <c r="F6" s="782"/>
      <c r="G6" s="782" t="s">
        <v>333</v>
      </c>
      <c r="H6" s="782"/>
      <c r="I6" s="782" t="s">
        <v>334</v>
      </c>
      <c r="J6" s="782"/>
      <c r="K6" s="782" t="s">
        <v>109</v>
      </c>
      <c r="L6" s="782"/>
    </row>
    <row r="7" spans="3:12" ht="15" customHeight="1" x14ac:dyDescent="0.25">
      <c r="C7" s="760" t="s">
        <v>386</v>
      </c>
      <c r="D7" s="756"/>
      <c r="E7" s="782"/>
      <c r="F7" s="782"/>
      <c r="G7" s="782"/>
      <c r="H7" s="782"/>
      <c r="I7" s="782"/>
      <c r="J7" s="782"/>
      <c r="K7" s="782"/>
      <c r="L7" s="782"/>
    </row>
    <row r="8" spans="3:12" ht="15" customHeight="1" x14ac:dyDescent="0.3">
      <c r="C8" s="924" t="s">
        <v>313</v>
      </c>
      <c r="D8" s="783"/>
      <c r="E8" s="841">
        <v>0</v>
      </c>
      <c r="F8" s="783"/>
      <c r="G8" s="841">
        <v>5.4</v>
      </c>
      <c r="H8" s="842"/>
      <c r="I8" s="841">
        <v>5.9</v>
      </c>
      <c r="J8" s="779"/>
      <c r="K8" s="841">
        <v>11.3</v>
      </c>
      <c r="L8" s="779"/>
    </row>
    <row r="9" spans="3:12" ht="15" customHeight="1" x14ac:dyDescent="0.3">
      <c r="C9" s="924" t="s">
        <v>311</v>
      </c>
      <c r="D9" s="783"/>
      <c r="E9" s="843">
        <v>2.7</v>
      </c>
      <c r="F9" s="843"/>
      <c r="G9" s="843">
        <v>4.5999999999999996</v>
      </c>
      <c r="H9" s="843"/>
      <c r="I9" s="843">
        <v>3.8</v>
      </c>
      <c r="J9" s="769"/>
      <c r="K9" s="843">
        <v>11.1</v>
      </c>
      <c r="L9" s="769"/>
    </row>
    <row r="10" spans="3:12" ht="15" customHeight="1" x14ac:dyDescent="0.3">
      <c r="C10" s="778" t="s">
        <v>314</v>
      </c>
      <c r="D10" s="783"/>
      <c r="E10" s="843">
        <v>1.7</v>
      </c>
      <c r="F10" s="843"/>
      <c r="G10" s="843">
        <v>2.5</v>
      </c>
      <c r="H10" s="843"/>
      <c r="I10" s="843">
        <v>1.1000000000000001</v>
      </c>
      <c r="J10" s="769"/>
      <c r="K10" s="934">
        <v>5.3</v>
      </c>
      <c r="L10" s="769"/>
    </row>
    <row r="11" spans="3:12" ht="15" customHeight="1" x14ac:dyDescent="0.3">
      <c r="C11" s="778" t="s">
        <v>396</v>
      </c>
      <c r="D11" s="783"/>
      <c r="E11" s="843">
        <v>0</v>
      </c>
      <c r="F11" s="843"/>
      <c r="G11" s="843">
        <v>4.7</v>
      </c>
      <c r="H11" s="843"/>
      <c r="I11" s="843">
        <v>0.2</v>
      </c>
      <c r="J11" s="769"/>
      <c r="K11" s="934">
        <v>4.9000000000000004</v>
      </c>
      <c r="L11" s="769"/>
    </row>
    <row r="12" spans="3:12" ht="15" customHeight="1" x14ac:dyDescent="0.3">
      <c r="C12" s="924" t="s">
        <v>431</v>
      </c>
      <c r="D12" s="783"/>
      <c r="E12" s="843">
        <v>0</v>
      </c>
      <c r="F12" s="843"/>
      <c r="G12" s="843">
        <v>2.6</v>
      </c>
      <c r="H12" s="843"/>
      <c r="I12" s="843">
        <v>1</v>
      </c>
      <c r="J12" s="769"/>
      <c r="K12" s="934">
        <v>3.6</v>
      </c>
      <c r="L12" s="769"/>
    </row>
    <row r="13" spans="3:12" ht="15" customHeight="1" x14ac:dyDescent="0.3">
      <c r="C13" s="924" t="s">
        <v>430</v>
      </c>
      <c r="D13" s="783"/>
      <c r="E13" s="843">
        <v>0</v>
      </c>
      <c r="F13" s="843"/>
      <c r="G13" s="843">
        <v>0.8</v>
      </c>
      <c r="H13" s="843"/>
      <c r="I13" s="843">
        <v>2</v>
      </c>
      <c r="J13" s="769"/>
      <c r="K13" s="934">
        <v>2.8</v>
      </c>
      <c r="L13" s="769"/>
    </row>
    <row r="14" spans="3:12" ht="15" customHeight="1" x14ac:dyDescent="0.3">
      <c r="C14" s="924" t="s">
        <v>315</v>
      </c>
      <c r="D14" s="783"/>
      <c r="E14" s="843">
        <v>1.1000000000000001</v>
      </c>
      <c r="F14" s="843"/>
      <c r="G14" s="843">
        <v>1.6</v>
      </c>
      <c r="H14" s="843"/>
      <c r="I14" s="843">
        <v>0</v>
      </c>
      <c r="J14" s="769"/>
      <c r="K14" s="934">
        <v>2.7</v>
      </c>
      <c r="L14" s="769"/>
    </row>
    <row r="15" spans="3:12" ht="15" customHeight="1" x14ac:dyDescent="0.3">
      <c r="C15" s="924" t="s">
        <v>433</v>
      </c>
      <c r="D15" s="783"/>
      <c r="E15" s="843">
        <v>0</v>
      </c>
      <c r="F15" s="843"/>
      <c r="G15" s="843">
        <v>2.7</v>
      </c>
      <c r="H15" s="843"/>
      <c r="I15" s="843">
        <v>0</v>
      </c>
      <c r="J15" s="769"/>
      <c r="K15" s="934">
        <v>2.7</v>
      </c>
      <c r="L15" s="769"/>
    </row>
    <row r="16" spans="3:12" ht="15" customHeight="1" x14ac:dyDescent="0.3">
      <c r="C16" s="924" t="s">
        <v>377</v>
      </c>
      <c r="D16" s="783"/>
      <c r="E16" s="843">
        <v>0</v>
      </c>
      <c r="F16" s="843"/>
      <c r="G16" s="843">
        <v>2.5</v>
      </c>
      <c r="H16" s="843"/>
      <c r="I16" s="843">
        <v>0</v>
      </c>
      <c r="J16" s="769"/>
      <c r="K16" s="934">
        <v>2.5</v>
      </c>
      <c r="L16" s="769"/>
    </row>
    <row r="17" spans="3:13" ht="15" customHeight="1" x14ac:dyDescent="0.3">
      <c r="C17" s="924" t="s">
        <v>469</v>
      </c>
      <c r="D17" s="783"/>
      <c r="E17" s="843">
        <v>0.3</v>
      </c>
      <c r="F17" s="843"/>
      <c r="G17" s="843">
        <v>1.6</v>
      </c>
      <c r="H17" s="843"/>
      <c r="I17" s="843">
        <v>0.2</v>
      </c>
      <c r="J17" s="769"/>
      <c r="K17" s="934">
        <v>2.1</v>
      </c>
      <c r="L17" s="769"/>
    </row>
    <row r="18" spans="3:13" ht="15" customHeight="1" x14ac:dyDescent="0.2">
      <c r="C18" s="778" t="s">
        <v>432</v>
      </c>
      <c r="D18" s="775"/>
      <c r="E18" s="843">
        <v>6.1</v>
      </c>
      <c r="F18" s="843"/>
      <c r="G18" s="843">
        <v>2.2999999999999998</v>
      </c>
      <c r="H18" s="843"/>
      <c r="I18" s="843">
        <v>5.9</v>
      </c>
      <c r="J18" s="769"/>
      <c r="K18" s="934">
        <v>14.3</v>
      </c>
      <c r="L18" s="769"/>
    </row>
    <row r="19" spans="3:13" ht="15.75" thickBot="1" x14ac:dyDescent="0.25">
      <c r="E19" s="780">
        <v>11.9</v>
      </c>
      <c r="F19" s="775"/>
      <c r="G19" s="780">
        <v>31.3</v>
      </c>
      <c r="H19" s="775"/>
      <c r="I19" s="780">
        <v>20.100000000000001</v>
      </c>
      <c r="J19" s="775"/>
      <c r="K19" s="780">
        <v>63.3</v>
      </c>
      <c r="L19" s="844"/>
    </row>
    <row r="20" spans="3:13" ht="15.75" x14ac:dyDescent="0.25">
      <c r="C20" s="760"/>
      <c r="D20" s="760"/>
      <c r="E20" s="762"/>
      <c r="F20" s="760"/>
      <c r="G20" s="760"/>
      <c r="H20" s="756"/>
      <c r="I20" s="785"/>
      <c r="J20" s="756"/>
      <c r="K20" s="756"/>
      <c r="L20" s="756"/>
    </row>
    <row r="21" spans="3:13" x14ac:dyDescent="0.2">
      <c r="E21" s="761"/>
      <c r="G21" s="761"/>
      <c r="K21" s="761"/>
      <c r="L21" s="761"/>
      <c r="M21" s="922"/>
    </row>
    <row r="22" spans="3:13" ht="15.75" x14ac:dyDescent="0.25">
      <c r="C22" s="1062" t="s">
        <v>461</v>
      </c>
      <c r="D22" s="1062"/>
      <c r="E22" s="1062"/>
      <c r="F22" s="756"/>
      <c r="G22" s="756"/>
      <c r="K22" s="761"/>
      <c r="L22" s="761"/>
      <c r="M22" s="922"/>
    </row>
    <row r="23" spans="3:13" ht="15.75" x14ac:dyDescent="0.25">
      <c r="C23" s="1063" t="s">
        <v>387</v>
      </c>
      <c r="D23" s="1063"/>
      <c r="E23" s="1063"/>
      <c r="G23" s="761"/>
      <c r="K23" s="761"/>
      <c r="L23" s="761"/>
      <c r="M23" s="922"/>
    </row>
    <row r="24" spans="3:13" x14ac:dyDescent="0.2">
      <c r="C24" s="784" t="s">
        <v>299</v>
      </c>
      <c r="D24" s="772"/>
      <c r="E24" s="779">
        <v>4.2</v>
      </c>
      <c r="G24" s="761"/>
      <c r="K24" s="761"/>
      <c r="L24" s="761"/>
    </row>
    <row r="25" spans="3:13" x14ac:dyDescent="0.2">
      <c r="C25" s="784" t="s">
        <v>312</v>
      </c>
      <c r="D25" s="772"/>
      <c r="E25" s="769">
        <v>0.7</v>
      </c>
      <c r="G25" s="761"/>
      <c r="K25" s="761"/>
      <c r="L25" s="761"/>
    </row>
    <row r="26" spans="3:13" x14ac:dyDescent="0.2">
      <c r="C26" s="784" t="s">
        <v>298</v>
      </c>
      <c r="D26" s="772"/>
      <c r="E26" s="769">
        <v>3.8</v>
      </c>
      <c r="G26" s="761"/>
      <c r="K26" s="761"/>
      <c r="L26" s="761"/>
    </row>
    <row r="27" spans="3:13" x14ac:dyDescent="0.2">
      <c r="C27" s="784" t="s">
        <v>297</v>
      </c>
      <c r="D27" s="772"/>
      <c r="E27" s="769">
        <v>2.1</v>
      </c>
      <c r="G27" s="761"/>
      <c r="K27" s="761"/>
      <c r="L27" s="761"/>
    </row>
    <row r="28" spans="3:13" x14ac:dyDescent="0.2">
      <c r="C28" s="784" t="s">
        <v>316</v>
      </c>
      <c r="D28" s="772"/>
      <c r="E28" s="769">
        <v>3.5</v>
      </c>
      <c r="G28" s="761"/>
      <c r="K28" s="761"/>
      <c r="L28" s="761"/>
    </row>
    <row r="29" spans="3:13" x14ac:dyDescent="0.2">
      <c r="C29" s="784" t="s">
        <v>317</v>
      </c>
      <c r="D29" s="772"/>
      <c r="E29" s="769">
        <v>2</v>
      </c>
      <c r="G29" s="761"/>
      <c r="K29" s="761"/>
      <c r="L29" s="761"/>
    </row>
    <row r="30" spans="3:13" x14ac:dyDescent="0.2">
      <c r="C30" s="784" t="s">
        <v>318</v>
      </c>
      <c r="D30" s="772"/>
      <c r="E30" s="769">
        <v>21.8</v>
      </c>
      <c r="G30" s="761"/>
      <c r="K30" s="761"/>
      <c r="L30" s="761"/>
    </row>
    <row r="31" spans="3:13" x14ac:dyDescent="0.2">
      <c r="C31" s="784" t="s">
        <v>319</v>
      </c>
      <c r="D31" s="772"/>
      <c r="E31" s="769">
        <v>6.6</v>
      </c>
      <c r="G31" s="761"/>
      <c r="K31" s="761"/>
      <c r="L31" s="761"/>
    </row>
    <row r="32" spans="3:13" x14ac:dyDescent="0.2">
      <c r="C32" s="784" t="s">
        <v>320</v>
      </c>
      <c r="D32" s="772"/>
      <c r="E32" s="769">
        <v>5.7</v>
      </c>
      <c r="G32" s="761"/>
      <c r="K32" s="761"/>
      <c r="L32" s="761"/>
    </row>
    <row r="33" spans="3:12" x14ac:dyDescent="0.2">
      <c r="C33" s="784" t="s">
        <v>321</v>
      </c>
      <c r="D33" s="772"/>
      <c r="E33" s="769">
        <v>4.5</v>
      </c>
      <c r="G33" s="761"/>
      <c r="K33" s="761"/>
      <c r="L33" s="761"/>
    </row>
    <row r="34" spans="3:12" x14ac:dyDescent="0.2">
      <c r="C34" s="784" t="s">
        <v>346</v>
      </c>
      <c r="D34" s="772"/>
      <c r="E34" s="769">
        <v>4.5999999999999996</v>
      </c>
      <c r="G34" s="761"/>
      <c r="K34" s="761"/>
      <c r="L34" s="761"/>
    </row>
    <row r="35" spans="3:12" x14ac:dyDescent="0.2">
      <c r="C35" s="784" t="s">
        <v>339</v>
      </c>
      <c r="D35" s="772"/>
      <c r="E35" s="769">
        <v>3.1</v>
      </c>
      <c r="G35" s="761"/>
      <c r="K35" s="761"/>
      <c r="L35" s="761"/>
    </row>
    <row r="36" spans="3:12" x14ac:dyDescent="0.2">
      <c r="C36" s="784" t="s">
        <v>402</v>
      </c>
      <c r="D36" s="772"/>
      <c r="E36" s="769">
        <v>0.5</v>
      </c>
      <c r="G36" s="761"/>
      <c r="K36" s="761"/>
      <c r="L36" s="761"/>
    </row>
    <row r="37" spans="3:12" s="922" customFormat="1" x14ac:dyDescent="0.2">
      <c r="C37" s="784" t="s">
        <v>416</v>
      </c>
      <c r="D37" s="772"/>
      <c r="E37" s="926">
        <v>0.2</v>
      </c>
      <c r="G37" s="771"/>
      <c r="K37" s="772"/>
    </row>
    <row r="38" spans="3:12" s="922" customFormat="1" x14ac:dyDescent="0.2">
      <c r="C38" s="784"/>
      <c r="D38" s="772"/>
      <c r="E38" s="926"/>
      <c r="G38" s="771"/>
      <c r="K38" s="772"/>
    </row>
    <row r="39" spans="3:12" ht="15.75" thickBot="1" x14ac:dyDescent="0.25">
      <c r="C39" s="770" t="s">
        <v>453</v>
      </c>
      <c r="D39" s="772"/>
      <c r="E39" s="780">
        <v>63.3</v>
      </c>
      <c r="G39" s="761"/>
      <c r="K39" s="761"/>
      <c r="L39" s="761"/>
    </row>
    <row r="40" spans="3:12" x14ac:dyDescent="0.2">
      <c r="E40" s="761"/>
      <c r="G40" s="761"/>
      <c r="K40" s="761"/>
      <c r="L40" s="761"/>
    </row>
    <row r="41" spans="3:12" x14ac:dyDescent="0.2">
      <c r="E41" s="761"/>
      <c r="G41" s="761"/>
      <c r="K41" s="761"/>
      <c r="L41" s="761"/>
    </row>
    <row r="42" spans="3:12" x14ac:dyDescent="0.2">
      <c r="G42" s="761"/>
      <c r="K42" s="761"/>
      <c r="L42" s="761"/>
    </row>
  </sheetData>
  <mergeCells count="5">
    <mergeCell ref="C1:L1"/>
    <mergeCell ref="C2:L2"/>
    <mergeCell ref="C5:K5"/>
    <mergeCell ref="C22:E22"/>
    <mergeCell ref="C23:E23"/>
  </mergeCells>
  <printOptions horizontalCentered="1" verticalCentered="1"/>
  <pageMargins left="0.27" right="0.97" top="0.6" bottom="1.82" header="0.5" footer="0.41"/>
  <pageSetup scale="72" orientation="landscape" horizontalDpi="1200" verticalDpi="1200" r:id="rId1"/>
  <headerFooter alignWithMargins="0">
    <oddHeader>&amp;R&amp;G</oddHeader>
    <oddFooter>&amp;C&amp;11PAGE 15</oddFooter>
  </headerFooter>
  <legacyDrawingHF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AF49"/>
  <sheetViews>
    <sheetView zoomScale="75" workbookViewId="0">
      <selection activeCell="R48" sqref="R48"/>
    </sheetView>
  </sheetViews>
  <sheetFormatPr defaultRowHeight="12.75" x14ac:dyDescent="0.2"/>
  <cols>
    <col min="1" max="1" width="23.7109375" style="10"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10" customFormat="1" ht="12.75" customHeight="1" x14ac:dyDescent="0.25">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51"/>
      <c r="AA1" s="227"/>
      <c r="AB1" s="51"/>
      <c r="AC1" s="227"/>
      <c r="AD1" s="51"/>
    </row>
    <row r="2" spans="1:32" ht="15" x14ac:dyDescent="0.2">
      <c r="A2" s="51"/>
    </row>
    <row r="3" spans="1:32" s="10" customFormat="1" ht="15.75" x14ac:dyDescent="0.25">
      <c r="A3" s="51"/>
      <c r="B3" s="1090" t="s">
        <v>121</v>
      </c>
      <c r="C3" s="1090"/>
      <c r="D3" s="1090"/>
      <c r="E3" s="1090" t="s">
        <v>79</v>
      </c>
      <c r="F3" s="1090"/>
      <c r="G3" s="1090"/>
      <c r="H3" s="1090" t="s">
        <v>123</v>
      </c>
      <c r="I3" s="1090"/>
      <c r="J3" s="1090"/>
      <c r="K3" s="1090" t="s">
        <v>122</v>
      </c>
      <c r="L3" s="1090"/>
      <c r="M3" s="1090"/>
      <c r="N3" s="1090" t="s">
        <v>121</v>
      </c>
      <c r="O3" s="1090"/>
      <c r="P3" s="1090"/>
      <c r="Q3" s="1090" t="s">
        <v>78</v>
      </c>
      <c r="R3" s="1090"/>
      <c r="S3" s="1090"/>
      <c r="T3" s="1090" t="s">
        <v>78</v>
      </c>
      <c r="U3" s="1090"/>
      <c r="V3" s="1090"/>
      <c r="Z3" s="51"/>
      <c r="AA3" s="51"/>
      <c r="AB3" s="51"/>
      <c r="AC3" s="51"/>
    </row>
    <row r="4" spans="1:32" s="10" customFormat="1" ht="15.75" x14ac:dyDescent="0.25">
      <c r="A4" s="229" t="s">
        <v>109</v>
      </c>
      <c r="B4" s="1091">
        <v>2008</v>
      </c>
      <c r="C4" s="1091"/>
      <c r="D4" s="1091"/>
      <c r="E4" s="1091">
        <v>2007</v>
      </c>
      <c r="F4" s="1091"/>
      <c r="G4" s="1091"/>
      <c r="H4" s="1091">
        <v>2007</v>
      </c>
      <c r="I4" s="1091"/>
      <c r="J4" s="1091"/>
      <c r="K4" s="1091">
        <v>2007</v>
      </c>
      <c r="L4" s="1091"/>
      <c r="M4" s="1091"/>
      <c r="N4" s="1091">
        <v>2007</v>
      </c>
      <c r="O4" s="1091"/>
      <c r="P4" s="1091"/>
      <c r="Q4" s="1091">
        <v>2008</v>
      </c>
      <c r="R4" s="1091"/>
      <c r="S4" s="1091"/>
      <c r="T4" s="1092">
        <v>2007</v>
      </c>
      <c r="U4" s="1093"/>
      <c r="V4" s="1092"/>
      <c r="Z4" s="51"/>
      <c r="AA4" s="51"/>
      <c r="AB4" s="51"/>
      <c r="AC4" s="230"/>
      <c r="AF4" s="82"/>
    </row>
    <row r="5" spans="1:32" s="10" customFormat="1" ht="6.75" customHeight="1" x14ac:dyDescent="0.25">
      <c r="A5" s="231"/>
      <c r="B5" s="234"/>
      <c r="C5" s="1077"/>
      <c r="D5" s="1077"/>
      <c r="E5" s="234"/>
      <c r="F5" s="1077"/>
      <c r="G5" s="1077"/>
      <c r="H5" s="234"/>
      <c r="I5" s="1077"/>
      <c r="J5" s="1077"/>
      <c r="K5" s="234"/>
      <c r="L5" s="1077"/>
      <c r="M5" s="1077"/>
      <c r="N5" s="234"/>
      <c r="O5" s="1077"/>
      <c r="P5" s="1077"/>
      <c r="Q5" s="234"/>
      <c r="R5" s="1077"/>
      <c r="S5" s="1077"/>
      <c r="T5" s="234"/>
      <c r="U5" s="1077"/>
      <c r="V5" s="1077"/>
      <c r="Z5" s="51"/>
      <c r="AA5" s="51"/>
      <c r="AB5" s="51"/>
      <c r="AC5" s="51"/>
      <c r="AF5" s="39"/>
    </row>
    <row r="6" spans="1:32" s="14" customFormat="1" ht="15" customHeight="1" x14ac:dyDescent="0.2">
      <c r="A6" s="231" t="s">
        <v>111</v>
      </c>
      <c r="B6" s="1085">
        <f>E10</f>
        <v>176</v>
      </c>
      <c r="C6" s="1085"/>
      <c r="D6" s="1085"/>
      <c r="E6" s="1089">
        <v>157.19999999999999</v>
      </c>
      <c r="F6" s="1089"/>
      <c r="G6" s="1089"/>
      <c r="H6" s="1089">
        <v>121.2</v>
      </c>
      <c r="I6" s="1089"/>
      <c r="J6" s="1089"/>
      <c r="K6" s="1089">
        <v>70.099999999999994</v>
      </c>
      <c r="L6" s="1089"/>
      <c r="M6" s="1089"/>
      <c r="N6" s="1089">
        <v>39.1</v>
      </c>
      <c r="O6" s="1089"/>
      <c r="P6" s="1089"/>
      <c r="Q6" s="1089">
        <v>0</v>
      </c>
      <c r="R6" s="1089"/>
      <c r="S6" s="1089"/>
      <c r="T6" s="1089">
        <v>39.1</v>
      </c>
      <c r="U6" s="1089"/>
      <c r="V6" s="1089"/>
      <c r="Z6" s="232"/>
      <c r="AA6" s="232"/>
      <c r="AB6" s="232"/>
      <c r="AF6" s="39"/>
    </row>
    <row r="7" spans="1:32" s="14" customFormat="1" ht="12.75" customHeight="1" x14ac:dyDescent="0.2">
      <c r="A7" s="231" t="s">
        <v>128</v>
      </c>
      <c r="B7" s="1084">
        <f>B26+N26+N40+B40</f>
        <v>-12.3</v>
      </c>
      <c r="C7" s="1084"/>
      <c r="D7" s="1084"/>
      <c r="E7" s="1084">
        <v>-5.8</v>
      </c>
      <c r="F7" s="1084"/>
      <c r="G7" s="1084"/>
      <c r="H7" s="1084">
        <v>-1.9</v>
      </c>
      <c r="I7" s="1084"/>
      <c r="J7" s="1084"/>
      <c r="K7" s="1084">
        <v>-1.2</v>
      </c>
      <c r="L7" s="1084"/>
      <c r="M7" s="1084"/>
      <c r="N7" s="1084">
        <v>-1</v>
      </c>
      <c r="O7" s="1084"/>
      <c r="P7" s="1084"/>
      <c r="Q7" s="1084">
        <v>0</v>
      </c>
      <c r="R7" s="1084"/>
      <c r="S7" s="1084"/>
      <c r="T7" s="1084">
        <v>-9.9</v>
      </c>
      <c r="U7" s="1084"/>
      <c r="V7" s="1084"/>
      <c r="Z7" s="232"/>
      <c r="AA7" s="232"/>
      <c r="AB7" s="232"/>
      <c r="AF7" s="39"/>
    </row>
    <row r="8" spans="1:32" s="14" customFormat="1" ht="12.75" customHeight="1" x14ac:dyDescent="0.2">
      <c r="A8" s="231" t="s">
        <v>112</v>
      </c>
      <c r="B8" s="1084">
        <f>B27+B41+N41+N27</f>
        <v>38.299999999999997</v>
      </c>
      <c r="C8" s="1084"/>
      <c r="D8" s="1084"/>
      <c r="E8" s="1084">
        <v>24.9</v>
      </c>
      <c r="F8" s="1084"/>
      <c r="G8" s="1084"/>
      <c r="H8" s="1084">
        <v>37.1</v>
      </c>
      <c r="I8" s="1084"/>
      <c r="J8" s="1084"/>
      <c r="K8" s="1084">
        <v>52.3</v>
      </c>
      <c r="L8" s="1084"/>
      <c r="M8" s="1084"/>
      <c r="N8" s="1084">
        <v>32</v>
      </c>
      <c r="O8" s="1084"/>
      <c r="P8" s="1084"/>
      <c r="Q8" s="1084">
        <v>0</v>
      </c>
      <c r="R8" s="1084"/>
      <c r="S8" s="1084"/>
      <c r="T8" s="1084">
        <v>146.30000000000001</v>
      </c>
      <c r="U8" s="1084"/>
      <c r="V8" s="1084"/>
      <c r="Z8" s="232"/>
      <c r="AA8" s="232"/>
      <c r="AB8" s="232"/>
      <c r="AF8" s="39"/>
    </row>
    <row r="9" spans="1:32" s="14" customFormat="1" ht="12.75" customHeight="1" x14ac:dyDescent="0.2">
      <c r="A9" s="231" t="s">
        <v>140</v>
      </c>
      <c r="B9" s="1088">
        <f>B28+B42+N28+N42</f>
        <v>1.7</v>
      </c>
      <c r="C9" s="1088"/>
      <c r="D9" s="1088"/>
      <c r="E9" s="1086">
        <v>-0.3</v>
      </c>
      <c r="F9" s="1086"/>
      <c r="G9" s="1086"/>
      <c r="H9" s="1086">
        <v>0.8</v>
      </c>
      <c r="I9" s="1086"/>
      <c r="J9" s="1086"/>
      <c r="K9" s="1086">
        <v>0</v>
      </c>
      <c r="L9" s="1086"/>
      <c r="M9" s="1086"/>
      <c r="N9" s="1086">
        <v>0</v>
      </c>
      <c r="O9" s="1086">
        <v>0</v>
      </c>
      <c r="P9" s="1086"/>
      <c r="Q9" s="1086">
        <v>0</v>
      </c>
      <c r="R9" s="1086"/>
      <c r="S9" s="1086"/>
      <c r="T9" s="1086">
        <v>0.5</v>
      </c>
      <c r="U9" s="1086"/>
      <c r="V9" s="1086"/>
      <c r="Z9" s="232"/>
      <c r="AA9" s="232"/>
      <c r="AB9" s="232"/>
      <c r="AF9" s="39"/>
    </row>
    <row r="10" spans="1:32" s="14" customFormat="1" ht="17.25" customHeight="1" thickBot="1" x14ac:dyDescent="0.25">
      <c r="A10" s="231" t="s">
        <v>110</v>
      </c>
      <c r="B10" s="1087">
        <f>SUM(B6:D9)</f>
        <v>203.7</v>
      </c>
      <c r="C10" s="1087"/>
      <c r="D10" s="1087"/>
      <c r="E10" s="1087">
        <v>176</v>
      </c>
      <c r="F10" s="1087"/>
      <c r="G10" s="1087"/>
      <c r="H10" s="1087">
        <v>157.19999999999999</v>
      </c>
      <c r="I10" s="1087"/>
      <c r="J10" s="1087"/>
      <c r="K10" s="1087">
        <v>121.2</v>
      </c>
      <c r="L10" s="1087"/>
      <c r="M10" s="1087"/>
      <c r="N10" s="1087">
        <v>70.099999999999994</v>
      </c>
      <c r="O10" s="1087"/>
      <c r="P10" s="1087"/>
      <c r="Q10" s="1087">
        <v>0</v>
      </c>
      <c r="R10" s="1087"/>
      <c r="S10" s="1087"/>
      <c r="T10" s="1087">
        <v>176</v>
      </c>
      <c r="U10" s="1087"/>
      <c r="V10" s="1087"/>
      <c r="Z10" s="232"/>
      <c r="AA10" s="232"/>
      <c r="AB10" s="232"/>
      <c r="AF10" s="39"/>
    </row>
    <row r="11" spans="1:32" s="14" customFormat="1" ht="6.75" customHeight="1" x14ac:dyDescent="0.2">
      <c r="A11" s="231"/>
      <c r="B11" s="231"/>
      <c r="C11" s="1085"/>
      <c r="D11" s="1085"/>
      <c r="E11" s="231"/>
      <c r="F11" s="1085"/>
      <c r="G11" s="1085"/>
      <c r="H11" s="231"/>
      <c r="I11" s="1085"/>
      <c r="J11" s="1085"/>
      <c r="K11" s="231"/>
      <c r="L11" s="1085"/>
      <c r="M11" s="1085"/>
      <c r="N11" s="231"/>
      <c r="O11" s="1085"/>
      <c r="P11" s="1085"/>
      <c r="Q11" s="231"/>
      <c r="R11" s="1085"/>
      <c r="S11" s="1085"/>
      <c r="T11" s="231"/>
      <c r="U11" s="1085"/>
      <c r="V11" s="1085"/>
      <c r="Z11" s="232"/>
      <c r="AA11" s="232"/>
      <c r="AB11" s="232"/>
      <c r="AF11" s="39"/>
    </row>
    <row r="12" spans="1:32" s="14" customFormat="1" ht="15" x14ac:dyDescent="0.2">
      <c r="A12" s="231" t="s">
        <v>26</v>
      </c>
      <c r="B12" s="1084">
        <f>'Segment UW Results'!O13</f>
        <v>394.5</v>
      </c>
      <c r="C12" s="1084"/>
      <c r="D12" s="1084"/>
      <c r="E12" s="1084">
        <v>158.6</v>
      </c>
      <c r="F12" s="1084"/>
      <c r="G12" s="1084"/>
      <c r="H12" s="1084">
        <v>160.5</v>
      </c>
      <c r="I12" s="1084"/>
      <c r="J12" s="1084"/>
      <c r="K12" s="1084">
        <v>151.9</v>
      </c>
      <c r="L12" s="1084"/>
      <c r="M12" s="1084"/>
      <c r="N12" s="1084">
        <v>140.19999999999999</v>
      </c>
      <c r="O12" s="1084"/>
      <c r="P12" s="1084"/>
      <c r="Q12" s="1084">
        <v>0</v>
      </c>
      <c r="R12" s="1084"/>
      <c r="S12" s="1084"/>
      <c r="T12" s="1084">
        <v>611.20000000000005</v>
      </c>
      <c r="U12" s="1084"/>
      <c r="V12" s="1084"/>
      <c r="Z12" s="232"/>
      <c r="AA12" s="232"/>
      <c r="AB12" s="232"/>
      <c r="AF12" s="39"/>
    </row>
    <row r="13" spans="1:32" s="10" customFormat="1" ht="6.75" customHeight="1" x14ac:dyDescent="0.2">
      <c r="A13" s="231"/>
      <c r="B13" s="231"/>
      <c r="C13" s="1080"/>
      <c r="D13" s="1080"/>
      <c r="E13" s="231"/>
      <c r="F13" s="1080"/>
      <c r="G13" s="1080"/>
      <c r="H13" s="231"/>
      <c r="I13" s="1080"/>
      <c r="J13" s="1080"/>
      <c r="K13" s="231"/>
      <c r="L13" s="1080"/>
      <c r="M13" s="1080"/>
      <c r="N13" s="231"/>
      <c r="O13" s="1080"/>
      <c r="P13" s="1080"/>
      <c r="Q13" s="231"/>
      <c r="R13" s="1080"/>
      <c r="S13" s="1080"/>
      <c r="T13" s="231"/>
      <c r="U13" s="1080"/>
      <c r="V13" s="1080"/>
      <c r="Z13" s="51"/>
      <c r="AA13" s="51"/>
      <c r="AB13" s="51"/>
      <c r="AC13" s="51"/>
      <c r="AF13" s="39"/>
    </row>
    <row r="14" spans="1:32" s="10" customFormat="1" ht="15" x14ac:dyDescent="0.2">
      <c r="A14" s="231" t="s">
        <v>130</v>
      </c>
      <c r="B14" s="1083">
        <f>B8/B12</f>
        <v>9.7000000000000003E-2</v>
      </c>
      <c r="C14" s="1083"/>
      <c r="D14" s="1083"/>
      <c r="E14" s="1083">
        <v>0.157</v>
      </c>
      <c r="F14" s="1083"/>
      <c r="G14" s="1083"/>
      <c r="H14" s="1083">
        <v>0.23100000000000001</v>
      </c>
      <c r="I14" s="1083"/>
      <c r="J14" s="1083"/>
      <c r="K14" s="1083">
        <v>0.34399999999999997</v>
      </c>
      <c r="L14" s="1083"/>
      <c r="M14" s="1083"/>
      <c r="N14" s="1083">
        <v>0.22800000000000001</v>
      </c>
      <c r="O14" s="1083"/>
      <c r="P14" s="1083"/>
      <c r="Q14" s="1083">
        <v>0</v>
      </c>
      <c r="R14" s="1083"/>
      <c r="S14" s="1083"/>
      <c r="T14" s="1083">
        <v>0.23899999999999999</v>
      </c>
      <c r="U14" s="1083"/>
      <c r="V14" s="1083"/>
      <c r="Z14" s="51"/>
      <c r="AA14" s="51"/>
      <c r="AB14" s="51"/>
      <c r="AC14" s="51"/>
      <c r="AF14" s="39"/>
    </row>
    <row r="15" spans="1:32" s="10" customFormat="1" ht="15" x14ac:dyDescent="0.2">
      <c r="A15" s="1079" t="s">
        <v>167</v>
      </c>
      <c r="B15" s="1079"/>
      <c r="C15" s="1079"/>
      <c r="D15" s="1079"/>
      <c r="E15" s="1064">
        <v>0.60099999999999998</v>
      </c>
      <c r="F15" s="1064"/>
      <c r="G15" s="1064"/>
      <c r="H15" s="1064">
        <v>0.70199999999999996</v>
      </c>
      <c r="I15" s="1064"/>
      <c r="J15" s="1064"/>
      <c r="K15" s="1064">
        <v>0.68400000000000005</v>
      </c>
      <c r="L15" s="1064"/>
      <c r="M15" s="1064"/>
      <c r="N15" s="1064">
        <v>0.76600000000000001</v>
      </c>
      <c r="O15" s="1064"/>
      <c r="P15" s="1064"/>
      <c r="Q15" s="1064">
        <v>0</v>
      </c>
      <c r="R15" s="1064"/>
      <c r="S15" s="1064"/>
      <c r="T15" s="1064">
        <v>0.60099999999999998</v>
      </c>
      <c r="U15" s="1064"/>
      <c r="V15" s="1064"/>
      <c r="Z15" s="51"/>
      <c r="AA15" s="51"/>
      <c r="AB15" s="51"/>
      <c r="AC15" s="51"/>
      <c r="AF15" s="39"/>
    </row>
    <row r="16" spans="1:32" ht="15" x14ac:dyDescent="0.2">
      <c r="A16" s="231"/>
    </row>
    <row r="17" spans="1:22" s="249" customFormat="1" ht="15" x14ac:dyDescent="0.2">
      <c r="A17" s="234"/>
    </row>
    <row r="18" spans="1:22" ht="15" x14ac:dyDescent="0.2">
      <c r="A18" s="233"/>
    </row>
    <row r="19" spans="1:22" ht="12.75" customHeight="1" x14ac:dyDescent="0.2">
      <c r="A19" s="233"/>
    </row>
    <row r="20" spans="1:22" ht="15" x14ac:dyDescent="0.2">
      <c r="A20" s="231"/>
    </row>
    <row r="21" spans="1:22" ht="15" x14ac:dyDescent="0.2">
      <c r="A21" s="231"/>
    </row>
    <row r="22" spans="1:22" ht="15.75" x14ac:dyDescent="0.25">
      <c r="B22" s="235" t="s">
        <v>121</v>
      </c>
      <c r="C22" s="235" t="s">
        <v>79</v>
      </c>
      <c r="D22" s="1073" t="s">
        <v>123</v>
      </c>
      <c r="E22" s="1073"/>
      <c r="F22" s="235" t="s">
        <v>122</v>
      </c>
      <c r="G22" s="1082" t="s">
        <v>121</v>
      </c>
      <c r="H22" s="1082"/>
      <c r="I22" s="228" t="s">
        <v>78</v>
      </c>
      <c r="J22" s="228" t="s">
        <v>78</v>
      </c>
      <c r="M22" s="231"/>
      <c r="N22" s="235" t="s">
        <v>121</v>
      </c>
      <c r="O22" s="235" t="s">
        <v>79</v>
      </c>
      <c r="P22" s="1073" t="s">
        <v>123</v>
      </c>
      <c r="Q22" s="1073"/>
      <c r="R22" s="235" t="s">
        <v>122</v>
      </c>
      <c r="S22" s="1073" t="s">
        <v>121</v>
      </c>
      <c r="T22" s="1073"/>
      <c r="U22" s="228" t="s">
        <v>78</v>
      </c>
      <c r="V22" s="228" t="s">
        <v>78</v>
      </c>
    </row>
    <row r="23" spans="1:22" ht="15.75" x14ac:dyDescent="0.25">
      <c r="A23" s="229" t="s">
        <v>48</v>
      </c>
      <c r="B23" s="193">
        <v>2008</v>
      </c>
      <c r="C23" s="193">
        <v>2007</v>
      </c>
      <c r="D23" s="1077">
        <v>2007</v>
      </c>
      <c r="E23" s="1077"/>
      <c r="F23" s="193">
        <v>2007</v>
      </c>
      <c r="G23" s="1081">
        <v>2007</v>
      </c>
      <c r="H23" s="1081"/>
      <c r="I23" s="236">
        <v>2008</v>
      </c>
      <c r="J23" s="236">
        <v>2007</v>
      </c>
      <c r="K23" s="250" t="s">
        <v>157</v>
      </c>
      <c r="M23" s="229"/>
      <c r="N23" s="193">
        <v>2008</v>
      </c>
      <c r="O23" s="193">
        <v>2007</v>
      </c>
      <c r="P23" s="1077">
        <v>2007</v>
      </c>
      <c r="Q23" s="1077"/>
      <c r="R23" s="193">
        <v>2007</v>
      </c>
      <c r="S23" s="1077">
        <v>2007</v>
      </c>
      <c r="T23" s="1077"/>
      <c r="U23" s="236">
        <v>2008</v>
      </c>
      <c r="V23" s="236">
        <v>2007</v>
      </c>
    </row>
    <row r="24" spans="1:22" ht="15" x14ac:dyDescent="0.2">
      <c r="B24" s="237"/>
      <c r="C24" s="237"/>
      <c r="E24" s="237"/>
      <c r="F24" s="237"/>
      <c r="H24" s="237"/>
      <c r="I24" s="237"/>
      <c r="J24" s="237"/>
      <c r="K24" s="231"/>
      <c r="M24" s="231"/>
      <c r="N24" s="237"/>
      <c r="O24" s="51"/>
      <c r="P24" s="237"/>
      <c r="Q24" s="237"/>
      <c r="R24" s="237"/>
      <c r="T24" s="237"/>
      <c r="U24" s="237"/>
      <c r="V24" s="51"/>
    </row>
    <row r="25" spans="1:22" ht="15" x14ac:dyDescent="0.2">
      <c r="A25" s="231" t="s">
        <v>111</v>
      </c>
      <c r="B25" s="238">
        <f>C29</f>
        <v>49.9</v>
      </c>
      <c r="C25" s="238">
        <v>52.4</v>
      </c>
      <c r="D25" s="1065">
        <v>45.4</v>
      </c>
      <c r="E25" s="1065"/>
      <c r="F25" s="238">
        <v>27.5</v>
      </c>
      <c r="G25" s="1065">
        <v>13.2</v>
      </c>
      <c r="H25" s="1065"/>
      <c r="I25" s="238">
        <v>0</v>
      </c>
      <c r="J25" s="244">
        <v>13.2</v>
      </c>
      <c r="K25" s="231" t="s">
        <v>158</v>
      </c>
      <c r="M25" s="231"/>
      <c r="N25" s="238">
        <f>O29</f>
        <v>79.2</v>
      </c>
      <c r="O25" s="238">
        <v>70.7</v>
      </c>
      <c r="P25" s="1065">
        <v>50.6</v>
      </c>
      <c r="Q25" s="1065"/>
      <c r="R25" s="238">
        <v>28.6</v>
      </c>
      <c r="S25" s="1065">
        <v>17.2</v>
      </c>
      <c r="T25" s="1065"/>
      <c r="U25" s="238">
        <v>0</v>
      </c>
      <c r="V25" s="244">
        <v>17.2</v>
      </c>
    </row>
    <row r="26" spans="1:22" ht="15" x14ac:dyDescent="0.2">
      <c r="A26" s="231" t="s">
        <v>128</v>
      </c>
      <c r="B26" s="240">
        <v>-7.2</v>
      </c>
      <c r="C26" s="237">
        <v>-0.2</v>
      </c>
      <c r="D26" s="1078">
        <v>0</v>
      </c>
      <c r="E26" s="1078"/>
      <c r="F26" s="240">
        <v>-0.2</v>
      </c>
      <c r="G26" s="1066">
        <v>0</v>
      </c>
      <c r="H26" s="1066"/>
      <c r="I26" s="240">
        <v>0</v>
      </c>
      <c r="J26" s="240">
        <v>-0.4</v>
      </c>
      <c r="K26" s="231" t="s">
        <v>159</v>
      </c>
      <c r="M26" s="231"/>
      <c r="N26" s="237">
        <v>-2.9</v>
      </c>
      <c r="O26" s="237">
        <v>-3.5</v>
      </c>
      <c r="P26" s="1066">
        <v>-0.8</v>
      </c>
      <c r="Q26" s="1066"/>
      <c r="R26" s="237">
        <v>-0.8</v>
      </c>
      <c r="S26" s="1066">
        <v>-0.7</v>
      </c>
      <c r="T26" s="1066"/>
      <c r="U26" s="240">
        <v>0</v>
      </c>
      <c r="V26" s="232">
        <v>-5.8</v>
      </c>
    </row>
    <row r="27" spans="1:22" ht="15" x14ac:dyDescent="0.2">
      <c r="A27" s="231" t="s">
        <v>112</v>
      </c>
      <c r="B27" s="237">
        <f>Property!G23</f>
        <v>5.2</v>
      </c>
      <c r="C27" s="237">
        <v>-2.2000000000000002</v>
      </c>
      <c r="D27" s="1066">
        <v>6.6</v>
      </c>
      <c r="E27" s="1066"/>
      <c r="F27" s="237">
        <v>18.100000000000001</v>
      </c>
      <c r="G27" s="1066">
        <v>14.3</v>
      </c>
      <c r="H27" s="1066"/>
      <c r="I27" s="240">
        <v>0</v>
      </c>
      <c r="J27" s="237">
        <v>36.799999999999997</v>
      </c>
      <c r="K27" s="231" t="s">
        <v>160</v>
      </c>
      <c r="M27" s="231"/>
      <c r="N27" s="237">
        <f>Energy!G23</f>
        <v>-4.2</v>
      </c>
      <c r="O27" s="237">
        <v>12</v>
      </c>
      <c r="P27" s="1066">
        <v>20.7</v>
      </c>
      <c r="Q27" s="1066"/>
      <c r="R27" s="237">
        <v>22.8</v>
      </c>
      <c r="S27" s="1066">
        <v>12.1</v>
      </c>
      <c r="T27" s="1066"/>
      <c r="U27" s="240">
        <v>0</v>
      </c>
      <c r="V27" s="232">
        <v>67.599999999999994</v>
      </c>
    </row>
    <row r="28" spans="1:22" ht="15" x14ac:dyDescent="0.2">
      <c r="A28" s="231" t="s">
        <v>140</v>
      </c>
      <c r="B28" s="237">
        <v>0.8</v>
      </c>
      <c r="C28" s="237">
        <v>-0.1</v>
      </c>
      <c r="D28" s="1066">
        <v>0.4</v>
      </c>
      <c r="E28" s="1066"/>
      <c r="F28" s="237">
        <v>0</v>
      </c>
      <c r="G28" s="1066">
        <v>0</v>
      </c>
      <c r="H28" s="1066"/>
      <c r="I28" s="240">
        <v>0</v>
      </c>
      <c r="J28" s="237">
        <v>0.3</v>
      </c>
      <c r="K28" s="231" t="s">
        <v>161</v>
      </c>
      <c r="M28" s="231"/>
      <c r="N28" s="237">
        <v>0</v>
      </c>
      <c r="O28" s="237">
        <v>0</v>
      </c>
      <c r="P28" s="1072">
        <v>0.2</v>
      </c>
      <c r="Q28" s="1072"/>
      <c r="R28" s="237">
        <v>0</v>
      </c>
      <c r="S28" s="1066">
        <v>0</v>
      </c>
      <c r="T28" s="1066"/>
      <c r="U28" s="240">
        <v>0</v>
      </c>
      <c r="V28" s="232">
        <v>0.2</v>
      </c>
    </row>
    <row r="29" spans="1:22" ht="15.75" thickBot="1" x14ac:dyDescent="0.25">
      <c r="A29" s="231" t="s">
        <v>110</v>
      </c>
      <c r="B29" s="241">
        <f>SUM(B25:B28)</f>
        <v>48.7</v>
      </c>
      <c r="C29" s="241">
        <v>49.9</v>
      </c>
      <c r="D29" s="1068">
        <v>52.4</v>
      </c>
      <c r="E29" s="1068"/>
      <c r="F29" s="241">
        <v>45.4</v>
      </c>
      <c r="G29" s="1068">
        <v>27.5</v>
      </c>
      <c r="H29" s="1068"/>
      <c r="I29" s="241">
        <v>0</v>
      </c>
      <c r="J29" s="241">
        <v>49.9</v>
      </c>
      <c r="K29" s="231" t="s">
        <v>162</v>
      </c>
      <c r="M29" s="231"/>
      <c r="N29" s="241">
        <f>SUM(N25:N28)</f>
        <v>72.099999999999994</v>
      </c>
      <c r="O29" s="241">
        <v>79.2</v>
      </c>
      <c r="P29" s="1068">
        <v>70.7</v>
      </c>
      <c r="Q29" s="1068"/>
      <c r="R29" s="241">
        <v>50.6</v>
      </c>
      <c r="S29" s="1068">
        <v>28.6</v>
      </c>
      <c r="T29" s="1068"/>
      <c r="U29" s="241">
        <v>0</v>
      </c>
      <c r="V29" s="241">
        <v>79.2</v>
      </c>
    </row>
    <row r="30" spans="1:22" ht="15" x14ac:dyDescent="0.2">
      <c r="B30" s="237"/>
      <c r="C30" s="237"/>
      <c r="E30" s="237"/>
      <c r="F30" s="237"/>
      <c r="H30" s="237"/>
      <c r="I30" s="237"/>
      <c r="J30" s="237"/>
      <c r="K30" s="231"/>
      <c r="M30" s="231"/>
      <c r="N30" s="237"/>
      <c r="O30" s="237"/>
      <c r="P30" s="237"/>
      <c r="Q30" s="237"/>
      <c r="R30" s="237"/>
      <c r="T30" s="237"/>
      <c r="U30" s="237"/>
      <c r="V30" s="232"/>
    </row>
    <row r="31" spans="1:22" ht="15" x14ac:dyDescent="0.2">
      <c r="A31" s="231" t="s">
        <v>26</v>
      </c>
      <c r="B31" s="238">
        <f>Property!G19</f>
        <v>52</v>
      </c>
      <c r="C31" s="238">
        <v>70.8</v>
      </c>
      <c r="D31" s="1065">
        <v>68.099999999999994</v>
      </c>
      <c r="E31" s="1065"/>
      <c r="F31" s="238">
        <v>66.2</v>
      </c>
      <c r="G31" s="1065">
        <v>57.3</v>
      </c>
      <c r="H31" s="1065"/>
      <c r="I31" s="238">
        <v>0</v>
      </c>
      <c r="J31" s="238">
        <v>262.39999999999998</v>
      </c>
      <c r="K31" s="231" t="s">
        <v>163</v>
      </c>
      <c r="M31" s="231"/>
      <c r="N31" s="238">
        <f>Energy!G19</f>
        <v>53.3</v>
      </c>
      <c r="O31" s="238">
        <v>48.9</v>
      </c>
      <c r="P31" s="1065">
        <v>51</v>
      </c>
      <c r="Q31" s="1065"/>
      <c r="R31" s="238">
        <v>51.6</v>
      </c>
      <c r="S31" s="1065">
        <v>52.1</v>
      </c>
      <c r="T31" s="1065"/>
      <c r="U31" s="238">
        <v>0</v>
      </c>
      <c r="V31" s="232">
        <v>203.6</v>
      </c>
    </row>
    <row r="32" spans="1:22" ht="15" x14ac:dyDescent="0.2">
      <c r="B32" s="231"/>
      <c r="C32" s="231"/>
      <c r="E32" s="231"/>
      <c r="F32" s="231"/>
      <c r="H32" s="231"/>
      <c r="I32" s="231"/>
      <c r="J32" s="231"/>
      <c r="K32" s="231"/>
      <c r="M32" s="231"/>
      <c r="N32" s="231"/>
      <c r="O32" s="231"/>
      <c r="P32" s="231"/>
      <c r="Q32" s="231"/>
      <c r="R32" s="231"/>
      <c r="T32" s="231"/>
      <c r="U32" s="231"/>
      <c r="V32" s="51"/>
    </row>
    <row r="33" spans="1:22" ht="15" x14ac:dyDescent="0.2">
      <c r="A33" s="231" t="s">
        <v>130</v>
      </c>
      <c r="B33" s="242">
        <f>B27/B31</f>
        <v>0.1</v>
      </c>
      <c r="C33" s="242">
        <v>-3.1E-2</v>
      </c>
      <c r="D33" s="1064">
        <v>9.7000000000000003E-2</v>
      </c>
      <c r="E33" s="1064"/>
      <c r="F33" s="242">
        <v>0.27300000000000002</v>
      </c>
      <c r="G33" s="1064">
        <v>0.25</v>
      </c>
      <c r="H33" s="1064"/>
      <c r="I33" s="242">
        <v>0</v>
      </c>
      <c r="J33" s="242">
        <v>0.14000000000000001</v>
      </c>
      <c r="K33" s="231" t="s">
        <v>164</v>
      </c>
      <c r="M33" s="231"/>
      <c r="N33" s="242">
        <f>N27/N31</f>
        <v>-7.9000000000000001E-2</v>
      </c>
      <c r="O33" s="242">
        <v>0.245</v>
      </c>
      <c r="P33" s="1064">
        <v>0.40600000000000003</v>
      </c>
      <c r="Q33" s="1064"/>
      <c r="R33" s="242">
        <v>0.442</v>
      </c>
      <c r="S33" s="1064">
        <v>0.23200000000000001</v>
      </c>
      <c r="T33" s="1064"/>
      <c r="U33" s="242">
        <v>0</v>
      </c>
      <c r="V33" s="242">
        <v>0.33200000000000002</v>
      </c>
    </row>
    <row r="34" spans="1:22" ht="15" x14ac:dyDescent="0.2">
      <c r="A34" s="231"/>
      <c r="B34" s="242"/>
      <c r="C34" s="51"/>
      <c r="E34" s="242"/>
      <c r="F34" s="242"/>
      <c r="H34" s="242"/>
      <c r="I34" s="242"/>
      <c r="J34" s="242"/>
      <c r="K34" s="231"/>
      <c r="M34" s="231"/>
      <c r="N34" s="242"/>
      <c r="O34" s="51"/>
      <c r="P34" s="242"/>
      <c r="Q34" s="242"/>
      <c r="R34" s="242"/>
      <c r="T34" s="242"/>
      <c r="U34" s="242"/>
      <c r="V34" s="51"/>
    </row>
    <row r="35" spans="1:22" ht="15" x14ac:dyDescent="0.2">
      <c r="A35" s="231"/>
      <c r="B35" s="231"/>
      <c r="C35" s="51"/>
      <c r="E35" s="231"/>
      <c r="F35" s="231"/>
      <c r="H35" s="231"/>
      <c r="I35" s="231"/>
      <c r="J35" s="231"/>
      <c r="K35" s="231"/>
      <c r="M35" s="231"/>
      <c r="N35" s="243"/>
      <c r="O35" s="51"/>
      <c r="P35" s="231"/>
      <c r="Q35" s="243"/>
      <c r="R35" s="243"/>
      <c r="T35" s="231"/>
      <c r="U35" s="231"/>
      <c r="V35" s="51"/>
    </row>
    <row r="36" spans="1:22" ht="15.75" x14ac:dyDescent="0.25">
      <c r="A36" s="229" t="s">
        <v>50</v>
      </c>
      <c r="B36" s="235" t="s">
        <v>121</v>
      </c>
      <c r="C36" s="235" t="s">
        <v>79</v>
      </c>
      <c r="D36" s="1073" t="s">
        <v>123</v>
      </c>
      <c r="E36" s="1073"/>
      <c r="F36" s="235" t="s">
        <v>122</v>
      </c>
      <c r="G36" s="1073" t="s">
        <v>121</v>
      </c>
      <c r="H36" s="1073"/>
      <c r="I36" s="228" t="s">
        <v>78</v>
      </c>
      <c r="J36" s="228" t="s">
        <v>78</v>
      </c>
      <c r="K36" s="231"/>
      <c r="M36" s="231"/>
      <c r="N36" s="235" t="s">
        <v>121</v>
      </c>
      <c r="O36" s="235" t="s">
        <v>79</v>
      </c>
      <c r="P36" s="1073" t="s">
        <v>123</v>
      </c>
      <c r="Q36" s="1073"/>
      <c r="R36" s="235" t="s">
        <v>122</v>
      </c>
      <c r="S36" s="1073" t="s">
        <v>121</v>
      </c>
      <c r="T36" s="1073"/>
      <c r="U36" s="228" t="s">
        <v>78</v>
      </c>
      <c r="V36" s="228" t="s">
        <v>78</v>
      </c>
    </row>
    <row r="37" spans="1:22" ht="15.75" x14ac:dyDescent="0.25">
      <c r="A37" s="231"/>
      <c r="B37" s="193">
        <v>2008</v>
      </c>
      <c r="C37" s="193">
        <v>2007</v>
      </c>
      <c r="D37" s="1077">
        <v>2007</v>
      </c>
      <c r="E37" s="1077"/>
      <c r="F37" s="193">
        <v>2007</v>
      </c>
      <c r="G37" s="1077">
        <v>2007</v>
      </c>
      <c r="H37" s="1077"/>
      <c r="I37" s="236">
        <v>2008</v>
      </c>
      <c r="J37" s="236">
        <v>2007</v>
      </c>
      <c r="K37" s="250" t="s">
        <v>165</v>
      </c>
      <c r="M37" s="229"/>
      <c r="N37" s="193">
        <v>2008</v>
      </c>
      <c r="O37" s="193">
        <v>2007</v>
      </c>
      <c r="P37" s="1077">
        <v>2007</v>
      </c>
      <c r="Q37" s="1077"/>
      <c r="R37" s="193">
        <v>2007</v>
      </c>
      <c r="S37" s="1077">
        <v>2007</v>
      </c>
      <c r="T37" s="1077"/>
      <c r="U37" s="236">
        <v>2008</v>
      </c>
      <c r="V37" s="236">
        <v>2007</v>
      </c>
    </row>
    <row r="38" spans="1:22" ht="15" x14ac:dyDescent="0.2">
      <c r="B38" s="237"/>
      <c r="C38" s="237"/>
      <c r="E38" s="237"/>
      <c r="F38" s="237"/>
      <c r="H38" s="237"/>
      <c r="I38" s="237"/>
      <c r="J38" s="237"/>
      <c r="K38" s="231"/>
      <c r="M38" s="231"/>
      <c r="N38" s="237"/>
      <c r="O38" s="51"/>
      <c r="P38" s="237"/>
      <c r="Q38" s="237"/>
      <c r="R38" s="237"/>
      <c r="T38" s="237"/>
      <c r="U38" s="237"/>
      <c r="V38" s="51"/>
    </row>
    <row r="39" spans="1:22" ht="15" x14ac:dyDescent="0.2">
      <c r="A39" s="231" t="s">
        <v>111</v>
      </c>
      <c r="B39" s="238">
        <f>C43</f>
        <v>43.1</v>
      </c>
      <c r="C39" s="238">
        <v>31.8</v>
      </c>
      <c r="D39" s="1065">
        <v>23.8</v>
      </c>
      <c r="E39" s="1065"/>
      <c r="F39" s="238">
        <v>13.7</v>
      </c>
      <c r="G39" s="1065">
        <v>8.6999999999999993</v>
      </c>
      <c r="H39" s="1065"/>
      <c r="I39" s="238">
        <v>0</v>
      </c>
      <c r="J39" s="244">
        <v>8.6999999999999993</v>
      </c>
      <c r="K39" s="231" t="s">
        <v>158</v>
      </c>
      <c r="M39" s="231"/>
      <c r="N39" s="244">
        <f>O43</f>
        <v>3.8</v>
      </c>
      <c r="O39" s="244">
        <v>2.2999999999999998</v>
      </c>
      <c r="P39" s="1074">
        <v>1.4</v>
      </c>
      <c r="Q39" s="1074"/>
      <c r="R39" s="244">
        <v>0.3</v>
      </c>
      <c r="S39" s="1075" t="s">
        <v>150</v>
      </c>
      <c r="T39" s="1076"/>
      <c r="U39" s="239">
        <v>0</v>
      </c>
      <c r="V39" s="239">
        <v>0</v>
      </c>
    </row>
    <row r="40" spans="1:22" ht="15" x14ac:dyDescent="0.2">
      <c r="A40" s="231" t="s">
        <v>128</v>
      </c>
      <c r="B40" s="240">
        <v>-2.2000000000000002</v>
      </c>
      <c r="C40" s="237">
        <v>-2.1</v>
      </c>
      <c r="D40" s="1066">
        <v>-1.1000000000000001</v>
      </c>
      <c r="E40" s="1066"/>
      <c r="F40" s="237">
        <v>-0.2</v>
      </c>
      <c r="G40" s="1066">
        <v>-0.3</v>
      </c>
      <c r="H40" s="1066"/>
      <c r="I40" s="240">
        <v>0</v>
      </c>
      <c r="J40" s="237">
        <v>-3.7</v>
      </c>
      <c r="K40" s="231" t="s">
        <v>159</v>
      </c>
      <c r="M40" s="231"/>
      <c r="N40" s="237">
        <v>0</v>
      </c>
      <c r="O40" s="237">
        <v>0</v>
      </c>
      <c r="P40" s="1066">
        <v>0</v>
      </c>
      <c r="Q40" s="1066"/>
      <c r="R40" s="237">
        <v>0</v>
      </c>
      <c r="S40" s="1066">
        <v>0</v>
      </c>
      <c r="T40" s="1066"/>
      <c r="U40" s="237">
        <v>0</v>
      </c>
      <c r="V40" s="232">
        <v>0</v>
      </c>
    </row>
    <row r="41" spans="1:22" ht="15" x14ac:dyDescent="0.2">
      <c r="A41" s="231" t="s">
        <v>112</v>
      </c>
      <c r="B41" s="237">
        <f>Marine!G23</f>
        <v>37.1</v>
      </c>
      <c r="C41" s="237">
        <v>13.5</v>
      </c>
      <c r="D41" s="1066">
        <v>8.9</v>
      </c>
      <c r="E41" s="1066"/>
      <c r="F41" s="237">
        <v>10.3</v>
      </c>
      <c r="G41" s="1066">
        <v>5.3</v>
      </c>
      <c r="H41" s="1066"/>
      <c r="I41" s="240">
        <v>0</v>
      </c>
      <c r="J41" s="237">
        <v>38</v>
      </c>
      <c r="K41" s="231" t="s">
        <v>160</v>
      </c>
      <c r="M41" s="231"/>
      <c r="N41" s="245">
        <f>Aviation!G23</f>
        <v>0.2</v>
      </c>
      <c r="O41" s="245">
        <v>1.6</v>
      </c>
      <c r="P41" s="1067">
        <v>0.9</v>
      </c>
      <c r="Q41" s="1067"/>
      <c r="R41" s="245">
        <v>1.1000000000000001</v>
      </c>
      <c r="S41" s="1066">
        <v>0.3</v>
      </c>
      <c r="T41" s="1066"/>
      <c r="U41" s="240">
        <v>0</v>
      </c>
      <c r="V41" s="232">
        <v>3.9</v>
      </c>
    </row>
    <row r="42" spans="1:22" ht="15" x14ac:dyDescent="0.2">
      <c r="A42" s="231" t="s">
        <v>140</v>
      </c>
      <c r="B42" s="237">
        <v>0.8</v>
      </c>
      <c r="C42" s="237">
        <v>-0.1</v>
      </c>
      <c r="D42" s="1066">
        <v>0.2</v>
      </c>
      <c r="E42" s="1066"/>
      <c r="F42" s="237">
        <v>0</v>
      </c>
      <c r="G42" s="1066">
        <v>0</v>
      </c>
      <c r="H42" s="1066"/>
      <c r="I42" s="240">
        <v>0</v>
      </c>
      <c r="J42" s="237">
        <v>0.1</v>
      </c>
      <c r="K42" s="231" t="s">
        <v>161</v>
      </c>
      <c r="M42" s="231"/>
      <c r="N42" s="245">
        <v>0.1</v>
      </c>
      <c r="O42" s="245">
        <v>-0.1</v>
      </c>
      <c r="P42" s="1072">
        <v>0</v>
      </c>
      <c r="Q42" s="1072"/>
      <c r="R42" s="237">
        <v>0</v>
      </c>
      <c r="S42" s="1072">
        <v>0</v>
      </c>
      <c r="T42" s="1072"/>
      <c r="U42" s="240">
        <v>0</v>
      </c>
      <c r="V42" s="232">
        <v>-0.1</v>
      </c>
    </row>
    <row r="43" spans="1:22" ht="15.75" thickBot="1" x14ac:dyDescent="0.25">
      <c r="A43" s="231" t="s">
        <v>110</v>
      </c>
      <c r="B43" s="241">
        <f>SUM(B39:B42)</f>
        <v>78.8</v>
      </c>
      <c r="C43" s="241">
        <v>43.1</v>
      </c>
      <c r="D43" s="1068">
        <v>31.8</v>
      </c>
      <c r="E43" s="1068"/>
      <c r="F43" s="241">
        <v>23.8</v>
      </c>
      <c r="G43" s="1068">
        <v>13.7</v>
      </c>
      <c r="H43" s="1068"/>
      <c r="I43" s="241">
        <v>0</v>
      </c>
      <c r="J43" s="241">
        <v>43.1</v>
      </c>
      <c r="K43" s="231" t="s">
        <v>162</v>
      </c>
      <c r="M43" s="231"/>
      <c r="N43" s="246">
        <f>SUM(N39:N42)</f>
        <v>4.0999999999999996</v>
      </c>
      <c r="O43" s="246">
        <v>3.8</v>
      </c>
      <c r="P43" s="1069">
        <v>2.2999999999999998</v>
      </c>
      <c r="Q43" s="1069"/>
      <c r="R43" s="246">
        <v>1.4</v>
      </c>
      <c r="S43" s="1070">
        <v>0.3</v>
      </c>
      <c r="T43" s="1071"/>
      <c r="U43" s="241">
        <v>0</v>
      </c>
      <c r="V43" s="246">
        <v>3.8</v>
      </c>
    </row>
    <row r="44" spans="1:22" ht="15" x14ac:dyDescent="0.2">
      <c r="B44" s="237"/>
      <c r="C44" s="237"/>
      <c r="E44" s="237"/>
      <c r="F44" s="237"/>
      <c r="H44" s="237"/>
      <c r="I44" s="237"/>
      <c r="J44" s="237"/>
      <c r="K44" s="231"/>
      <c r="M44" s="231"/>
      <c r="N44" s="237"/>
      <c r="O44" s="237"/>
      <c r="P44" s="237"/>
      <c r="Q44" s="237"/>
      <c r="R44" s="237"/>
      <c r="T44" s="237"/>
      <c r="U44" s="237"/>
      <c r="V44" s="232"/>
    </row>
    <row r="45" spans="1:22" ht="15" x14ac:dyDescent="0.2">
      <c r="A45" s="231" t="s">
        <v>26</v>
      </c>
      <c r="B45" s="238">
        <f>Marine!G19</f>
        <v>11.2</v>
      </c>
      <c r="C45" s="238">
        <v>17.8</v>
      </c>
      <c r="D45" s="1065">
        <v>19.5</v>
      </c>
      <c r="E45" s="1065"/>
      <c r="F45" s="238">
        <v>16.8</v>
      </c>
      <c r="G45" s="1065">
        <v>14.9</v>
      </c>
      <c r="H45" s="1065"/>
      <c r="I45" s="238">
        <v>0</v>
      </c>
      <c r="J45" s="238">
        <v>69</v>
      </c>
      <c r="K45" s="231" t="s">
        <v>163</v>
      </c>
      <c r="M45" s="231"/>
      <c r="N45" s="238">
        <f>Aviation!G19</f>
        <v>10.199999999999999</v>
      </c>
      <c r="O45" s="238">
        <v>21.1</v>
      </c>
      <c r="P45" s="1065">
        <v>21.9</v>
      </c>
      <c r="Q45" s="1065"/>
      <c r="R45" s="238">
        <v>17.3</v>
      </c>
      <c r="S45" s="1065">
        <v>15.9</v>
      </c>
      <c r="T45" s="1065"/>
      <c r="U45" s="238">
        <v>0</v>
      </c>
      <c r="V45" s="232">
        <v>76.2</v>
      </c>
    </row>
    <row r="46" spans="1:22" ht="15" x14ac:dyDescent="0.2">
      <c r="B46" s="231"/>
      <c r="C46" s="231"/>
      <c r="E46" s="231"/>
      <c r="F46" s="231"/>
      <c r="H46" s="231"/>
      <c r="I46" s="231"/>
      <c r="J46" s="231"/>
      <c r="K46" s="231"/>
      <c r="M46" s="231"/>
      <c r="N46" s="231"/>
      <c r="O46" s="237"/>
      <c r="P46" s="231"/>
      <c r="Q46" s="231"/>
      <c r="R46" s="231"/>
      <c r="T46" s="231"/>
      <c r="U46" s="231"/>
      <c r="V46" s="232"/>
    </row>
    <row r="47" spans="1:22" ht="15" x14ac:dyDescent="0.2">
      <c r="A47" s="231" t="s">
        <v>130</v>
      </c>
      <c r="B47" s="242">
        <f>B41/B45</f>
        <v>3.3130000000000002</v>
      </c>
      <c r="C47" s="242">
        <v>0.75800000000000001</v>
      </c>
      <c r="D47" s="1064">
        <v>0.45600000000000002</v>
      </c>
      <c r="E47" s="1064"/>
      <c r="F47" s="242">
        <v>0.61299999999999999</v>
      </c>
      <c r="G47" s="1064">
        <v>0.35599999999999998</v>
      </c>
      <c r="H47" s="1064"/>
      <c r="I47" s="242">
        <v>0</v>
      </c>
      <c r="J47" s="242">
        <v>0.55100000000000005</v>
      </c>
      <c r="K47" s="231" t="s">
        <v>164</v>
      </c>
      <c r="M47" s="231"/>
      <c r="N47" s="242">
        <f>N41/N45</f>
        <v>0.02</v>
      </c>
      <c r="O47" s="242">
        <v>7.5999999999999998E-2</v>
      </c>
      <c r="P47" s="1064">
        <v>4.1000000000000002E-2</v>
      </c>
      <c r="Q47" s="1064"/>
      <c r="R47" s="242">
        <v>6.4000000000000001E-2</v>
      </c>
      <c r="S47" s="1064">
        <v>1.9E-2</v>
      </c>
      <c r="T47" s="1064"/>
      <c r="U47" s="242">
        <v>0</v>
      </c>
      <c r="V47" s="242">
        <v>5.0999999999999997E-2</v>
      </c>
    </row>
    <row r="48" spans="1:22" x14ac:dyDescent="0.2">
      <c r="A48" s="39"/>
    </row>
    <row r="49" spans="1:1" ht="13.5" x14ac:dyDescent="0.2">
      <c r="A49" s="69"/>
    </row>
  </sheetData>
  <mergeCells count="163">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 ref="B6:D6"/>
    <mergeCell ref="E6:G6"/>
    <mergeCell ref="H6:J6"/>
    <mergeCell ref="K6:M6"/>
    <mergeCell ref="N6:P6"/>
    <mergeCell ref="Q6:S6"/>
    <mergeCell ref="T6:V6"/>
    <mergeCell ref="C5:D5"/>
    <mergeCell ref="F5:G5"/>
    <mergeCell ref="I5:J5"/>
    <mergeCell ref="L5:M5"/>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B12:D12"/>
    <mergeCell ref="E12:G12"/>
    <mergeCell ref="H12:J12"/>
    <mergeCell ref="K12:M12"/>
    <mergeCell ref="N12:P12"/>
    <mergeCell ref="Q12:S12"/>
    <mergeCell ref="T14:V14"/>
    <mergeCell ref="B14:D14"/>
    <mergeCell ref="E14:G14"/>
    <mergeCell ref="H14:J14"/>
    <mergeCell ref="K14:M14"/>
    <mergeCell ref="T12:V12"/>
    <mergeCell ref="P22:Q22"/>
    <mergeCell ref="S22:T22"/>
    <mergeCell ref="K15:M15"/>
    <mergeCell ref="O13:P13"/>
    <mergeCell ref="R13:S13"/>
    <mergeCell ref="N15:P15"/>
    <mergeCell ref="Q15:S15"/>
    <mergeCell ref="T15:V15"/>
    <mergeCell ref="U13:V13"/>
    <mergeCell ref="N14:P14"/>
    <mergeCell ref="Q14:S14"/>
    <mergeCell ref="A15:D15"/>
    <mergeCell ref="E15:G15"/>
    <mergeCell ref="H15:J15"/>
    <mergeCell ref="C13:D13"/>
    <mergeCell ref="F13:G13"/>
    <mergeCell ref="I13:J13"/>
    <mergeCell ref="L13:M13"/>
    <mergeCell ref="D23:E23"/>
    <mergeCell ref="G23:H23"/>
    <mergeCell ref="D22:E22"/>
    <mergeCell ref="G22:H22"/>
    <mergeCell ref="D26:E26"/>
    <mergeCell ref="G26:H26"/>
    <mergeCell ref="P26:Q26"/>
    <mergeCell ref="S26:T26"/>
    <mergeCell ref="P23:Q23"/>
    <mergeCell ref="S23:T23"/>
    <mergeCell ref="D25:E25"/>
    <mergeCell ref="G25:H25"/>
    <mergeCell ref="P25:Q25"/>
    <mergeCell ref="S25:T25"/>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40:E40"/>
    <mergeCell ref="G40:H40"/>
    <mergeCell ref="P40:Q40"/>
    <mergeCell ref="S40:T40"/>
    <mergeCell ref="D43:E43"/>
    <mergeCell ref="G43:H43"/>
    <mergeCell ref="P43:Q43"/>
    <mergeCell ref="S43:T43"/>
    <mergeCell ref="D42:E42"/>
    <mergeCell ref="G42:H42"/>
    <mergeCell ref="P42:Q42"/>
    <mergeCell ref="S42:T42"/>
    <mergeCell ref="D47:E47"/>
    <mergeCell ref="G47:H47"/>
    <mergeCell ref="P47:Q47"/>
    <mergeCell ref="S47:T47"/>
    <mergeCell ref="D45:E45"/>
    <mergeCell ref="G45:H45"/>
    <mergeCell ref="P45:Q45"/>
    <mergeCell ref="S45:T45"/>
    <mergeCell ref="D41:E41"/>
    <mergeCell ref="G41:H41"/>
    <mergeCell ref="P41:Q41"/>
    <mergeCell ref="S41:T41"/>
  </mergeCells>
  <phoneticPr fontId="16"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legacy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zoomScale="75" zoomScaleNormal="75" zoomScaleSheetLayoutView="75" workbookViewId="0">
      <selection activeCell="Z98" sqref="Z98"/>
    </sheetView>
  </sheetViews>
  <sheetFormatPr defaultRowHeight="15" x14ac:dyDescent="0.2"/>
  <cols>
    <col min="1" max="1" width="3.5703125" style="761" customWidth="1"/>
    <col min="2" max="2" width="1.140625" style="761" customWidth="1"/>
    <col min="3" max="3" width="36.28515625" style="761" customWidth="1"/>
    <col min="4" max="5" width="10.140625" style="761" customWidth="1"/>
    <col min="6" max="6" width="16.140625" style="761" customWidth="1"/>
    <col min="7" max="7" width="5.85546875" style="761" customWidth="1"/>
    <col min="8" max="8" width="16.140625" style="772" customWidth="1"/>
    <col min="9" max="9" width="5.85546875" style="772" customWidth="1"/>
    <col min="10" max="10" width="16.140625" style="772" customWidth="1"/>
    <col min="11" max="11" width="5.85546875" style="761" customWidth="1"/>
    <col min="12" max="12" width="16.140625" style="761" customWidth="1"/>
    <col min="13" max="13" width="5.85546875" style="761" customWidth="1"/>
    <col min="14" max="14" width="16.140625" style="771" customWidth="1"/>
    <col min="15" max="15" width="14.28515625" style="761" customWidth="1"/>
    <col min="16" max="28" width="11.28515625" style="761" customWidth="1"/>
    <col min="29" max="16384" width="9.140625" style="761"/>
  </cols>
  <sheetData>
    <row r="1" spans="2:19" ht="16.5" customHeight="1" x14ac:dyDescent="0.25">
      <c r="C1" s="1059" t="s">
        <v>363</v>
      </c>
      <c r="D1" s="1059"/>
      <c r="E1" s="1059"/>
      <c r="F1" s="1059"/>
      <c r="G1" s="1059"/>
      <c r="H1" s="1059"/>
      <c r="I1" s="1059"/>
      <c r="J1" s="1059"/>
      <c r="K1" s="1059"/>
      <c r="L1" s="1059"/>
      <c r="M1" s="1059"/>
      <c r="N1" s="1059"/>
      <c r="O1" s="864"/>
      <c r="P1" s="864"/>
      <c r="Q1" s="864"/>
      <c r="R1" s="864"/>
      <c r="S1" s="864"/>
    </row>
    <row r="2" spans="2:19" s="757" customFormat="1" ht="16.5" customHeight="1" x14ac:dyDescent="0.25">
      <c r="C2" s="1060" t="s">
        <v>390</v>
      </c>
      <c r="D2" s="1060"/>
      <c r="E2" s="1060"/>
      <c r="F2" s="1060"/>
      <c r="G2" s="1060"/>
      <c r="H2" s="1060"/>
      <c r="I2" s="1060"/>
      <c r="J2" s="1060"/>
      <c r="K2" s="1060"/>
      <c r="L2" s="1060"/>
      <c r="M2" s="1060"/>
      <c r="N2" s="1060"/>
      <c r="O2" s="777"/>
      <c r="P2" s="777"/>
      <c r="Q2" s="777"/>
      <c r="R2" s="777"/>
      <c r="S2" s="777"/>
    </row>
    <row r="3" spans="2:19" s="757" customFormat="1" ht="12.75" customHeight="1" x14ac:dyDescent="0.25">
      <c r="D3" s="865"/>
    </row>
    <row r="4" spans="2:19" s="757" customFormat="1" ht="12.75" customHeight="1" x14ac:dyDescent="0.25">
      <c r="D4" s="865"/>
    </row>
    <row r="5" spans="2:19" s="757" customFormat="1" ht="22.5" customHeight="1" x14ac:dyDescent="0.25">
      <c r="D5" s="865"/>
      <c r="F5" s="1094" t="s">
        <v>461</v>
      </c>
      <c r="G5" s="1094"/>
      <c r="H5" s="1094"/>
      <c r="I5" s="1094"/>
      <c r="J5" s="1094"/>
      <c r="K5" s="1094"/>
      <c r="L5" s="1094"/>
      <c r="M5" s="1094"/>
      <c r="N5" s="1094"/>
      <c r="O5" s="776"/>
      <c r="P5" s="776"/>
    </row>
    <row r="6" spans="2:19" s="757" customFormat="1" ht="18.75" customHeight="1" x14ac:dyDescent="0.25">
      <c r="C6" s="760"/>
      <c r="D6" s="760"/>
      <c r="E6" s="758"/>
      <c r="F6" s="759" t="s">
        <v>264</v>
      </c>
      <c r="H6" s="759" t="s">
        <v>224</v>
      </c>
      <c r="J6" s="759" t="s">
        <v>212</v>
      </c>
      <c r="K6" s="759"/>
      <c r="L6" s="759" t="s">
        <v>217</v>
      </c>
      <c r="N6" s="759" t="s">
        <v>216</v>
      </c>
    </row>
    <row r="7" spans="2:19" s="760" customFormat="1" ht="18.75" customHeight="1" x14ac:dyDescent="0.25">
      <c r="E7" s="777"/>
      <c r="F7" s="759" t="s">
        <v>247</v>
      </c>
      <c r="H7" s="774" t="s">
        <v>199</v>
      </c>
      <c r="I7" s="767"/>
      <c r="J7" s="774" t="s">
        <v>213</v>
      </c>
      <c r="K7" s="774"/>
      <c r="L7" s="774" t="s">
        <v>344</v>
      </c>
      <c r="M7" s="767"/>
      <c r="N7" s="774" t="s">
        <v>398</v>
      </c>
      <c r="O7" s="767"/>
    </row>
    <row r="8" spans="2:19" s="760" customFormat="1" ht="7.35" customHeight="1" x14ac:dyDescent="0.25">
      <c r="E8" s="759"/>
      <c r="F8" s="758"/>
      <c r="H8" s="774"/>
      <c r="J8" s="774"/>
      <c r="K8" s="774"/>
      <c r="L8" s="774"/>
      <c r="N8" s="774"/>
    </row>
    <row r="9" spans="2:19" s="760" customFormat="1" ht="15" customHeight="1" x14ac:dyDescent="0.25">
      <c r="B9" s="761"/>
      <c r="C9" s="760" t="s">
        <v>359</v>
      </c>
      <c r="F9" s="762"/>
      <c r="H9" s="763"/>
      <c r="J9" s="763"/>
      <c r="K9" s="763"/>
      <c r="L9" s="763"/>
      <c r="N9" s="762"/>
    </row>
    <row r="10" spans="2:19" ht="15" customHeight="1" x14ac:dyDescent="0.2">
      <c r="B10" s="756"/>
      <c r="C10" s="924" t="s">
        <v>434</v>
      </c>
      <c r="D10" s="924"/>
      <c r="E10" s="925"/>
      <c r="F10" s="926">
        <v>16.100000000000001</v>
      </c>
      <c r="G10" s="923"/>
      <c r="H10" s="927">
        <v>16.2</v>
      </c>
      <c r="I10" s="928"/>
      <c r="J10" s="927">
        <v>0.1</v>
      </c>
      <c r="K10" s="928"/>
      <c r="L10" s="927">
        <v>0</v>
      </c>
      <c r="M10" s="928"/>
      <c r="N10" s="929" t="s">
        <v>218</v>
      </c>
      <c r="O10" s="765"/>
      <c r="P10" s="819"/>
    </row>
    <row r="11" spans="2:19" ht="15" customHeight="1" x14ac:dyDescent="0.2">
      <c r="B11" s="756"/>
      <c r="C11" s="924" t="s">
        <v>436</v>
      </c>
      <c r="D11" s="924"/>
      <c r="E11" s="930"/>
      <c r="F11" s="926">
        <v>15.1</v>
      </c>
      <c r="G11" s="926"/>
      <c r="H11" s="926">
        <v>15.5</v>
      </c>
      <c r="I11" s="926"/>
      <c r="J11" s="926">
        <v>0</v>
      </c>
      <c r="K11" s="926"/>
      <c r="L11" s="926">
        <v>0.1</v>
      </c>
      <c r="M11" s="931"/>
      <c r="N11" s="929" t="s">
        <v>300</v>
      </c>
      <c r="O11" s="765"/>
      <c r="P11" s="819"/>
    </row>
    <row r="12" spans="2:19" ht="15" customHeight="1" x14ac:dyDescent="0.2">
      <c r="B12" s="756"/>
      <c r="C12" s="924" t="s">
        <v>360</v>
      </c>
      <c r="D12" s="924"/>
      <c r="E12" s="930"/>
      <c r="F12" s="926">
        <v>14.5</v>
      </c>
      <c r="G12" s="926"/>
      <c r="H12" s="926">
        <v>14.8</v>
      </c>
      <c r="I12" s="926"/>
      <c r="J12" s="926">
        <v>0.1</v>
      </c>
      <c r="K12" s="926"/>
      <c r="L12" s="926">
        <v>0.2</v>
      </c>
      <c r="M12" s="931"/>
      <c r="N12" s="929" t="s">
        <v>317</v>
      </c>
      <c r="O12" s="765"/>
      <c r="P12" s="819"/>
    </row>
    <row r="13" spans="2:19" ht="15" customHeight="1" x14ac:dyDescent="0.2">
      <c r="B13" s="756"/>
      <c r="C13" s="924" t="s">
        <v>376</v>
      </c>
      <c r="D13" s="924"/>
      <c r="E13" s="930"/>
      <c r="F13" s="926">
        <v>11.8</v>
      </c>
      <c r="G13" s="926"/>
      <c r="H13" s="926">
        <v>12</v>
      </c>
      <c r="I13" s="926"/>
      <c r="J13" s="926">
        <v>0</v>
      </c>
      <c r="K13" s="926"/>
      <c r="L13" s="926">
        <v>0.2</v>
      </c>
      <c r="M13" s="931"/>
      <c r="N13" s="929" t="s">
        <v>300</v>
      </c>
      <c r="O13" s="765"/>
      <c r="P13" s="819"/>
    </row>
    <row r="14" spans="2:19" ht="15" customHeight="1" x14ac:dyDescent="0.2">
      <c r="B14" s="756"/>
      <c r="C14" s="924" t="s">
        <v>403</v>
      </c>
      <c r="D14" s="924"/>
      <c r="E14" s="930"/>
      <c r="F14" s="926">
        <v>11.5</v>
      </c>
      <c r="G14" s="926"/>
      <c r="H14" s="926">
        <v>12</v>
      </c>
      <c r="I14" s="926"/>
      <c r="J14" s="926">
        <v>0.2</v>
      </c>
      <c r="K14" s="926"/>
      <c r="L14" s="926">
        <v>0.2</v>
      </c>
      <c r="M14" s="931"/>
      <c r="N14" s="929" t="s">
        <v>316</v>
      </c>
      <c r="O14" s="765"/>
      <c r="P14" s="819"/>
    </row>
    <row r="15" spans="2:19" ht="15" customHeight="1" x14ac:dyDescent="0.2">
      <c r="B15" s="756"/>
      <c r="C15" s="924" t="s">
        <v>470</v>
      </c>
      <c r="D15" s="924"/>
      <c r="E15" s="930"/>
      <c r="F15" s="926">
        <v>11.4</v>
      </c>
      <c r="G15" s="926"/>
      <c r="H15" s="926">
        <v>11.4</v>
      </c>
      <c r="I15" s="926"/>
      <c r="J15" s="926">
        <v>0</v>
      </c>
      <c r="K15" s="926"/>
      <c r="L15" s="926">
        <v>0</v>
      </c>
      <c r="M15" s="931"/>
      <c r="N15" s="929" t="s">
        <v>218</v>
      </c>
      <c r="O15" s="765"/>
      <c r="P15" s="819"/>
    </row>
    <row r="16" spans="2:19" ht="15" customHeight="1" x14ac:dyDescent="0.2">
      <c r="B16" s="756"/>
      <c r="C16" s="924" t="s">
        <v>446</v>
      </c>
      <c r="D16" s="924"/>
      <c r="E16" s="930"/>
      <c r="F16" s="926">
        <v>10.5</v>
      </c>
      <c r="G16" s="926"/>
      <c r="H16" s="926">
        <v>10.6</v>
      </c>
      <c r="I16" s="926"/>
      <c r="J16" s="926">
        <v>0.1</v>
      </c>
      <c r="K16" s="926"/>
      <c r="L16" s="926">
        <v>0.1</v>
      </c>
      <c r="M16" s="931"/>
      <c r="N16" s="929" t="s">
        <v>300</v>
      </c>
      <c r="O16" s="765"/>
      <c r="P16" s="819"/>
    </row>
    <row r="17" spans="2:16" ht="15" customHeight="1" x14ac:dyDescent="0.2">
      <c r="B17" s="756"/>
      <c r="C17" s="924" t="s">
        <v>437</v>
      </c>
      <c r="D17" s="924"/>
      <c r="E17" s="930"/>
      <c r="F17" s="926">
        <v>9.3000000000000007</v>
      </c>
      <c r="G17" s="926"/>
      <c r="H17" s="926">
        <v>9.6</v>
      </c>
      <c r="I17" s="926"/>
      <c r="J17" s="926">
        <v>0</v>
      </c>
      <c r="K17" s="926"/>
      <c r="L17" s="926">
        <v>0.2</v>
      </c>
      <c r="M17" s="931"/>
      <c r="N17" s="929" t="s">
        <v>297</v>
      </c>
      <c r="O17" s="765"/>
      <c r="P17" s="819"/>
    </row>
    <row r="18" spans="2:16" ht="15" customHeight="1" x14ac:dyDescent="0.2">
      <c r="B18" s="756"/>
      <c r="C18" s="924" t="s">
        <v>440</v>
      </c>
      <c r="D18" s="924"/>
      <c r="E18" s="930"/>
      <c r="F18" s="926">
        <v>8.8000000000000007</v>
      </c>
      <c r="G18" s="926"/>
      <c r="H18" s="926">
        <v>8.9</v>
      </c>
      <c r="I18" s="926"/>
      <c r="J18" s="926">
        <v>0</v>
      </c>
      <c r="K18" s="926"/>
      <c r="L18" s="926">
        <v>0.1</v>
      </c>
      <c r="M18" s="931"/>
      <c r="N18" s="929" t="s">
        <v>297</v>
      </c>
      <c r="O18" s="765"/>
      <c r="P18" s="819"/>
    </row>
    <row r="19" spans="2:16" ht="15" customHeight="1" x14ac:dyDescent="0.2">
      <c r="B19" s="756"/>
      <c r="C19" s="924" t="s">
        <v>408</v>
      </c>
      <c r="D19" s="924"/>
      <c r="E19" s="930"/>
      <c r="F19" s="926">
        <v>8.6</v>
      </c>
      <c r="G19" s="926"/>
      <c r="H19" s="926">
        <v>8.6999999999999993</v>
      </c>
      <c r="I19" s="926"/>
      <c r="J19" s="926">
        <v>0</v>
      </c>
      <c r="K19" s="926"/>
      <c r="L19" s="926">
        <v>0.1</v>
      </c>
      <c r="M19" s="931"/>
      <c r="N19" s="929" t="s">
        <v>218</v>
      </c>
      <c r="O19" s="765"/>
      <c r="P19" s="819"/>
    </row>
    <row r="20" spans="2:16" ht="15" customHeight="1" x14ac:dyDescent="0.2">
      <c r="C20" s="924" t="s">
        <v>445</v>
      </c>
      <c r="D20" s="924"/>
      <c r="E20" s="930"/>
      <c r="F20" s="926">
        <v>8.1999999999999993</v>
      </c>
      <c r="G20" s="926"/>
      <c r="H20" s="926">
        <v>8.1999999999999993</v>
      </c>
      <c r="I20" s="926"/>
      <c r="J20" s="926">
        <v>0</v>
      </c>
      <c r="K20" s="926"/>
      <c r="L20" s="926">
        <v>0</v>
      </c>
      <c r="M20" s="931"/>
      <c r="N20" s="929" t="s">
        <v>300</v>
      </c>
      <c r="O20" s="765"/>
      <c r="P20" s="819"/>
    </row>
    <row r="21" spans="2:16" ht="15" customHeight="1" x14ac:dyDescent="0.2">
      <c r="C21" s="924" t="s">
        <v>454</v>
      </c>
      <c r="D21" s="924"/>
      <c r="E21" s="930"/>
      <c r="F21" s="926">
        <v>8.1999999999999993</v>
      </c>
      <c r="G21" s="926"/>
      <c r="H21" s="926">
        <v>8.1999999999999993</v>
      </c>
      <c r="I21" s="926"/>
      <c r="J21" s="926">
        <v>0</v>
      </c>
      <c r="K21" s="926"/>
      <c r="L21" s="926">
        <v>0</v>
      </c>
      <c r="M21" s="931"/>
      <c r="N21" s="929" t="s">
        <v>297</v>
      </c>
      <c r="O21" s="765"/>
      <c r="P21" s="819"/>
    </row>
    <row r="22" spans="2:16" ht="15" customHeight="1" x14ac:dyDescent="0.2">
      <c r="C22" s="924" t="s">
        <v>435</v>
      </c>
      <c r="D22" s="924"/>
      <c r="E22" s="930"/>
      <c r="F22" s="926">
        <v>8.1</v>
      </c>
      <c r="G22" s="926"/>
      <c r="H22" s="926">
        <v>8.1</v>
      </c>
      <c r="I22" s="926"/>
      <c r="J22" s="926">
        <v>0</v>
      </c>
      <c r="K22" s="926"/>
      <c r="L22" s="926">
        <v>0</v>
      </c>
      <c r="M22" s="931"/>
      <c r="N22" s="929" t="s">
        <v>218</v>
      </c>
      <c r="O22" s="765"/>
      <c r="P22" s="819"/>
    </row>
    <row r="23" spans="2:16" ht="15" customHeight="1" x14ac:dyDescent="0.2">
      <c r="C23" s="924" t="s">
        <v>404</v>
      </c>
      <c r="D23" s="924"/>
      <c r="E23" s="930"/>
      <c r="F23" s="926">
        <v>8</v>
      </c>
      <c r="G23" s="926"/>
      <c r="H23" s="926">
        <v>8.1</v>
      </c>
      <c r="I23" s="926"/>
      <c r="J23" s="926">
        <v>0.1</v>
      </c>
      <c r="K23" s="926"/>
      <c r="L23" s="926">
        <v>0.1</v>
      </c>
      <c r="M23" s="931"/>
      <c r="N23" s="929" t="s">
        <v>299</v>
      </c>
      <c r="O23" s="765"/>
      <c r="P23" s="819"/>
    </row>
    <row r="24" spans="2:16" ht="15" customHeight="1" x14ac:dyDescent="0.2">
      <c r="C24" s="924" t="s">
        <v>444</v>
      </c>
      <c r="D24" s="924"/>
      <c r="E24" s="930"/>
      <c r="F24" s="926">
        <v>7.7</v>
      </c>
      <c r="G24" s="926"/>
      <c r="H24" s="926">
        <v>7.8</v>
      </c>
      <c r="I24" s="926"/>
      <c r="J24" s="926">
        <v>0.1</v>
      </c>
      <c r="K24" s="926"/>
      <c r="L24" s="926">
        <v>0.1</v>
      </c>
      <c r="M24" s="931"/>
      <c r="N24" s="929" t="s">
        <v>297</v>
      </c>
      <c r="O24" s="765"/>
      <c r="P24" s="819"/>
    </row>
    <row r="25" spans="2:16" ht="15" customHeight="1" x14ac:dyDescent="0.2">
      <c r="C25" s="924" t="s">
        <v>471</v>
      </c>
      <c r="D25" s="924"/>
      <c r="E25" s="930"/>
      <c r="F25" s="926">
        <v>7.4</v>
      </c>
      <c r="G25" s="926"/>
      <c r="H25" s="926">
        <v>7.6</v>
      </c>
      <c r="I25" s="926"/>
      <c r="J25" s="926">
        <v>0</v>
      </c>
      <c r="K25" s="926"/>
      <c r="L25" s="926">
        <v>0.1</v>
      </c>
      <c r="M25" s="931"/>
      <c r="N25" s="929" t="s">
        <v>300</v>
      </c>
      <c r="O25" s="765"/>
      <c r="P25" s="819"/>
    </row>
    <row r="26" spans="2:16" ht="15" customHeight="1" x14ac:dyDescent="0.2">
      <c r="C26" s="924" t="s">
        <v>456</v>
      </c>
      <c r="D26" s="924"/>
      <c r="E26" s="930"/>
      <c r="F26" s="926">
        <v>7.5</v>
      </c>
      <c r="G26" s="926"/>
      <c r="H26" s="926">
        <v>7.5</v>
      </c>
      <c r="I26" s="926"/>
      <c r="J26" s="926">
        <v>0.1</v>
      </c>
      <c r="K26" s="926"/>
      <c r="L26" s="926">
        <v>-0.1</v>
      </c>
      <c r="M26" s="931"/>
      <c r="N26" s="929" t="s">
        <v>300</v>
      </c>
      <c r="O26" s="765"/>
      <c r="P26" s="819"/>
    </row>
    <row r="27" spans="2:16" ht="15" customHeight="1" x14ac:dyDescent="0.2">
      <c r="C27" s="924" t="s">
        <v>438</v>
      </c>
      <c r="D27" s="924"/>
      <c r="E27" s="930"/>
      <c r="F27" s="926">
        <v>7.3</v>
      </c>
      <c r="G27" s="926"/>
      <c r="H27" s="926">
        <v>7.4</v>
      </c>
      <c r="I27" s="926"/>
      <c r="J27" s="926">
        <v>0</v>
      </c>
      <c r="K27" s="926"/>
      <c r="L27" s="926">
        <v>0.1</v>
      </c>
      <c r="M27" s="931"/>
      <c r="N27" s="929" t="s">
        <v>298</v>
      </c>
      <c r="O27" s="765"/>
      <c r="P27" s="819"/>
    </row>
    <row r="28" spans="2:16" ht="15" customHeight="1" x14ac:dyDescent="0.2">
      <c r="C28" s="924" t="s">
        <v>455</v>
      </c>
      <c r="D28" s="924"/>
      <c r="E28" s="930"/>
      <c r="F28" s="926">
        <v>7.1</v>
      </c>
      <c r="G28" s="926"/>
      <c r="H28" s="926">
        <v>7.1</v>
      </c>
      <c r="I28" s="926"/>
      <c r="J28" s="926">
        <v>0</v>
      </c>
      <c r="K28" s="926"/>
      <c r="L28" s="926">
        <v>0</v>
      </c>
      <c r="M28" s="931"/>
      <c r="N28" s="929" t="s">
        <v>312</v>
      </c>
      <c r="O28" s="765"/>
      <c r="P28" s="819"/>
    </row>
    <row r="29" spans="2:16" ht="15" customHeight="1" x14ac:dyDescent="0.2">
      <c r="C29" s="924" t="s">
        <v>343</v>
      </c>
      <c r="D29" s="924"/>
      <c r="E29" s="930"/>
      <c r="F29" s="926">
        <v>6.7</v>
      </c>
      <c r="G29" s="926"/>
      <c r="H29" s="926">
        <v>6.9</v>
      </c>
      <c r="I29" s="926"/>
      <c r="J29" s="926">
        <v>0.1</v>
      </c>
      <c r="K29" s="926"/>
      <c r="L29" s="926">
        <v>0.1</v>
      </c>
      <c r="M29" s="931"/>
      <c r="N29" s="929" t="s">
        <v>316</v>
      </c>
      <c r="O29" s="765"/>
      <c r="P29" s="819"/>
    </row>
    <row r="30" spans="2:16" ht="15" customHeight="1" thickBot="1" x14ac:dyDescent="0.25">
      <c r="C30" s="756"/>
      <c r="D30" s="756"/>
      <c r="E30" s="764"/>
      <c r="F30" s="818"/>
      <c r="G30" s="756"/>
      <c r="H30" s="780">
        <v>196.6</v>
      </c>
      <c r="I30" s="766"/>
      <c r="J30" s="780">
        <v>0.9</v>
      </c>
      <c r="K30" s="770"/>
      <c r="L30" s="780">
        <v>1.6</v>
      </c>
      <c r="M30" s="766"/>
      <c r="N30" s="781" t="s">
        <v>312</v>
      </c>
      <c r="O30" s="766"/>
      <c r="P30" s="771"/>
    </row>
    <row r="31" spans="2:16" ht="15" customHeight="1" x14ac:dyDescent="0.2">
      <c r="C31" s="756"/>
      <c r="D31" s="756"/>
      <c r="E31" s="764"/>
      <c r="F31" s="818"/>
      <c r="G31" s="756"/>
      <c r="H31" s="770"/>
      <c r="I31" s="766"/>
      <c r="K31" s="770"/>
      <c r="L31" s="770"/>
      <c r="M31" s="766"/>
      <c r="N31" s="766"/>
      <c r="O31" s="766"/>
      <c r="P31" s="766"/>
    </row>
    <row r="32" spans="2:16" s="760" customFormat="1" ht="15" customHeight="1" thickBot="1" x14ac:dyDescent="0.3">
      <c r="C32" s="760" t="s">
        <v>439</v>
      </c>
      <c r="H32" s="851">
        <v>0.34399999999999997</v>
      </c>
      <c r="K32" s="763"/>
      <c r="L32" s="763"/>
    </row>
    <row r="33" spans="2:17" s="760" customFormat="1" ht="15" customHeight="1" x14ac:dyDescent="0.25">
      <c r="H33" s="768"/>
      <c r="K33" s="763"/>
      <c r="L33" s="763"/>
    </row>
    <row r="34" spans="2:17" s="760" customFormat="1" ht="15" customHeight="1" x14ac:dyDescent="0.25">
      <c r="H34" s="768"/>
      <c r="K34" s="763"/>
      <c r="L34" s="763"/>
    </row>
    <row r="35" spans="2:17" s="852" customFormat="1" ht="22.5" customHeight="1" x14ac:dyDescent="0.25">
      <c r="D35" s="865"/>
      <c r="F35" s="1094" t="s">
        <v>461</v>
      </c>
      <c r="G35" s="1094"/>
      <c r="H35" s="1094"/>
      <c r="I35" s="1094"/>
      <c r="J35" s="1094"/>
      <c r="K35" s="1094"/>
      <c r="L35" s="1094"/>
      <c r="M35" s="1094"/>
      <c r="N35" s="1094"/>
      <c r="O35" s="771"/>
      <c r="P35" s="761"/>
      <c r="Q35" s="761"/>
    </row>
    <row r="36" spans="2:17" ht="15.75" x14ac:dyDescent="0.25">
      <c r="B36" s="760"/>
      <c r="C36" s="847"/>
      <c r="D36" s="847"/>
      <c r="G36" s="847"/>
      <c r="I36" s="847"/>
      <c r="J36" s="853" t="s">
        <v>442</v>
      </c>
      <c r="N36" s="853" t="s">
        <v>379</v>
      </c>
      <c r="O36" s="846"/>
      <c r="P36" s="846"/>
      <c r="Q36" s="846"/>
    </row>
    <row r="37" spans="2:17" ht="15.75" x14ac:dyDescent="0.25">
      <c r="B37" s="760"/>
      <c r="C37" s="760"/>
      <c r="D37" s="760"/>
      <c r="G37" s="760"/>
      <c r="H37" s="853" t="s">
        <v>379</v>
      </c>
      <c r="I37" s="760"/>
      <c r="J37" s="854" t="s">
        <v>443</v>
      </c>
      <c r="N37" s="853" t="s">
        <v>380</v>
      </c>
      <c r="O37" s="771"/>
    </row>
    <row r="38" spans="2:17" ht="15.75" x14ac:dyDescent="0.25">
      <c r="B38" s="760"/>
      <c r="F38" s="853" t="s">
        <v>378</v>
      </c>
      <c r="G38" s="760"/>
      <c r="H38" s="853" t="s">
        <v>381</v>
      </c>
      <c r="I38" s="760"/>
      <c r="J38" s="853" t="s">
        <v>441</v>
      </c>
      <c r="N38" s="853" t="s">
        <v>382</v>
      </c>
      <c r="O38" s="771"/>
    </row>
    <row r="39" spans="2:17" ht="15.75" x14ac:dyDescent="0.25">
      <c r="B39" s="760"/>
      <c r="C39" s="760" t="s">
        <v>393</v>
      </c>
      <c r="D39" s="760"/>
      <c r="F39" s="760"/>
      <c r="G39" s="760"/>
      <c r="H39" s="760"/>
      <c r="I39" s="760"/>
      <c r="J39" s="760"/>
      <c r="N39" s="853"/>
      <c r="O39" s="771"/>
    </row>
    <row r="40" spans="2:17" ht="16.5" x14ac:dyDescent="0.3">
      <c r="C40" s="924" t="s">
        <v>369</v>
      </c>
      <c r="D40" s="924"/>
      <c r="E40" s="922"/>
      <c r="F40" s="932">
        <v>91.3</v>
      </c>
      <c r="G40" s="933"/>
      <c r="H40" s="932">
        <v>285.3</v>
      </c>
      <c r="I40" s="933"/>
      <c r="J40" s="932">
        <v>376.6</v>
      </c>
      <c r="K40" s="922"/>
      <c r="L40" s="922"/>
      <c r="M40" s="922"/>
      <c r="N40" s="932">
        <v>0</v>
      </c>
      <c r="O40" s="855"/>
      <c r="P40" s="856"/>
      <c r="Q40" s="857"/>
    </row>
    <row r="41" spans="2:17" ht="16.5" x14ac:dyDescent="0.3">
      <c r="C41" s="924" t="s">
        <v>336</v>
      </c>
      <c r="D41" s="924"/>
      <c r="E41" s="922"/>
      <c r="F41" s="934">
        <v>52.3</v>
      </c>
      <c r="G41" s="933"/>
      <c r="H41" s="934">
        <v>18.600000000000001</v>
      </c>
      <c r="I41" s="934"/>
      <c r="J41" s="934">
        <v>70.900000000000006</v>
      </c>
      <c r="K41" s="922"/>
      <c r="L41" s="922"/>
      <c r="M41" s="922"/>
      <c r="N41" s="934">
        <v>38.1</v>
      </c>
      <c r="O41" s="855"/>
      <c r="P41" s="856"/>
      <c r="Q41" s="858"/>
    </row>
    <row r="42" spans="2:17" ht="16.5" x14ac:dyDescent="0.3">
      <c r="C42" s="924" t="s">
        <v>349</v>
      </c>
      <c r="D42" s="924"/>
      <c r="E42" s="922"/>
      <c r="F42" s="934">
        <v>32.6</v>
      </c>
      <c r="G42" s="933"/>
      <c r="H42" s="934">
        <v>0.8</v>
      </c>
      <c r="I42" s="934"/>
      <c r="J42" s="934">
        <v>33.4</v>
      </c>
      <c r="K42" s="922"/>
      <c r="L42" s="922"/>
      <c r="M42" s="922"/>
      <c r="N42" s="934">
        <v>0</v>
      </c>
      <c r="O42" s="855"/>
      <c r="P42" s="856"/>
      <c r="Q42" s="858"/>
    </row>
    <row r="43" spans="2:17" ht="16.5" x14ac:dyDescent="0.3">
      <c r="C43" s="924" t="s">
        <v>329</v>
      </c>
      <c r="D43" s="924"/>
      <c r="E43" s="922"/>
      <c r="F43" s="934">
        <v>4.0999999999999996</v>
      </c>
      <c r="G43" s="933"/>
      <c r="H43" s="934">
        <v>29.1</v>
      </c>
      <c r="I43" s="934"/>
      <c r="J43" s="934">
        <v>33.200000000000003</v>
      </c>
      <c r="K43" s="922"/>
      <c r="L43" s="922"/>
      <c r="M43" s="922"/>
      <c r="N43" s="934">
        <v>1.6</v>
      </c>
      <c r="O43" s="855"/>
      <c r="P43" s="856"/>
      <c r="Q43" s="858"/>
    </row>
    <row r="44" spans="2:17" x14ac:dyDescent="0.2">
      <c r="C44" s="924" t="s">
        <v>370</v>
      </c>
      <c r="D44" s="924"/>
      <c r="E44" s="922"/>
      <c r="F44" s="934">
        <v>4.3</v>
      </c>
      <c r="G44" s="933"/>
      <c r="H44" s="934">
        <v>18.8</v>
      </c>
      <c r="I44" s="934"/>
      <c r="J44" s="934">
        <v>23.1</v>
      </c>
      <c r="K44" s="922"/>
      <c r="L44" s="922"/>
      <c r="M44" s="922"/>
      <c r="N44" s="934">
        <v>1.7</v>
      </c>
      <c r="O44" s="855"/>
      <c r="P44" s="859"/>
      <c r="Q44" s="858"/>
    </row>
    <row r="45" spans="2:17" ht="16.5" x14ac:dyDescent="0.3">
      <c r="C45" s="924" t="s">
        <v>328</v>
      </c>
      <c r="D45" s="924"/>
      <c r="E45" s="922"/>
      <c r="F45" s="934">
        <v>11.7</v>
      </c>
      <c r="G45" s="933"/>
      <c r="H45" s="934">
        <v>8.6999999999999993</v>
      </c>
      <c r="I45" s="934"/>
      <c r="J45" s="934">
        <v>20.399999999999999</v>
      </c>
      <c r="K45" s="922"/>
      <c r="L45" s="922"/>
      <c r="M45" s="922"/>
      <c r="N45" s="934">
        <v>10.7</v>
      </c>
      <c r="O45" s="855"/>
      <c r="P45" s="856"/>
      <c r="Q45" s="858"/>
    </row>
    <row r="46" spans="2:17" x14ac:dyDescent="0.2">
      <c r="C46" s="924" t="s">
        <v>335</v>
      </c>
      <c r="D46" s="924"/>
      <c r="E46" s="922"/>
      <c r="F46" s="934">
        <v>17.100000000000001</v>
      </c>
      <c r="G46" s="933"/>
      <c r="H46" s="934">
        <v>0</v>
      </c>
      <c r="I46" s="934"/>
      <c r="J46" s="934">
        <v>17.100000000000001</v>
      </c>
      <c r="K46" s="922"/>
      <c r="L46" s="922"/>
      <c r="M46" s="922"/>
      <c r="N46" s="934">
        <v>0.2</v>
      </c>
      <c r="O46" s="855"/>
      <c r="P46" s="859"/>
      <c r="Q46" s="858"/>
    </row>
    <row r="47" spans="2:17" ht="16.5" x14ac:dyDescent="0.3">
      <c r="C47" s="924" t="s">
        <v>371</v>
      </c>
      <c r="D47" s="924"/>
      <c r="E47" s="922"/>
      <c r="F47" s="934">
        <v>9.4</v>
      </c>
      <c r="G47" s="933"/>
      <c r="H47" s="934">
        <v>3.9</v>
      </c>
      <c r="I47" s="934"/>
      <c r="J47" s="934">
        <v>13.3</v>
      </c>
      <c r="K47" s="922"/>
      <c r="L47" s="922"/>
      <c r="M47" s="922"/>
      <c r="N47" s="934">
        <v>0</v>
      </c>
      <c r="O47" s="855"/>
      <c r="P47" s="856"/>
      <c r="Q47" s="858"/>
    </row>
    <row r="48" spans="2:17" ht="16.5" x14ac:dyDescent="0.3">
      <c r="C48" s="924" t="s">
        <v>330</v>
      </c>
      <c r="D48" s="924"/>
      <c r="E48" s="922"/>
      <c r="F48" s="934">
        <v>10.4</v>
      </c>
      <c r="G48" s="933"/>
      <c r="H48" s="934">
        <v>2.7</v>
      </c>
      <c r="I48" s="934"/>
      <c r="J48" s="934">
        <v>13.1</v>
      </c>
      <c r="K48" s="922"/>
      <c r="L48" s="922"/>
      <c r="M48" s="922"/>
      <c r="N48" s="934">
        <v>2.1</v>
      </c>
      <c r="O48" s="855"/>
      <c r="P48" s="856"/>
      <c r="Q48" s="858"/>
    </row>
    <row r="49" spans="2:17" ht="16.5" x14ac:dyDescent="0.3">
      <c r="C49" s="924" t="s">
        <v>366</v>
      </c>
      <c r="D49" s="924"/>
      <c r="E49" s="922"/>
      <c r="F49" s="934">
        <v>0</v>
      </c>
      <c r="G49" s="933"/>
      <c r="H49" s="934">
        <v>7.8</v>
      </c>
      <c r="I49" s="934"/>
      <c r="J49" s="934">
        <v>7.8</v>
      </c>
      <c r="K49" s="922"/>
      <c r="L49" s="922"/>
      <c r="M49" s="922"/>
      <c r="N49" s="934">
        <v>0</v>
      </c>
      <c r="O49" s="860"/>
      <c r="P49" s="856"/>
      <c r="Q49" s="858"/>
    </row>
    <row r="50" spans="2:17" ht="16.5" x14ac:dyDescent="0.3">
      <c r="C50" s="924" t="s">
        <v>367</v>
      </c>
      <c r="D50" s="924"/>
      <c r="E50" s="922"/>
      <c r="F50" s="934">
        <v>2.7</v>
      </c>
      <c r="G50" s="933"/>
      <c r="H50" s="934">
        <v>1.2</v>
      </c>
      <c r="I50" s="934"/>
      <c r="J50" s="934">
        <v>3.9</v>
      </c>
      <c r="K50" s="922"/>
      <c r="L50" s="922"/>
      <c r="M50" s="922"/>
      <c r="N50" s="934">
        <v>0</v>
      </c>
      <c r="O50" s="860"/>
      <c r="P50" s="856"/>
      <c r="Q50" s="858"/>
    </row>
    <row r="51" spans="2:17" ht="16.5" x14ac:dyDescent="0.3">
      <c r="C51" s="924" t="s">
        <v>372</v>
      </c>
      <c r="D51" s="924"/>
      <c r="E51" s="922"/>
      <c r="F51" s="934">
        <v>1</v>
      </c>
      <c r="G51" s="933"/>
      <c r="H51" s="934">
        <v>2.5</v>
      </c>
      <c r="I51" s="934"/>
      <c r="J51" s="934">
        <v>3.5</v>
      </c>
      <c r="K51" s="922"/>
      <c r="L51" s="922"/>
      <c r="M51" s="922"/>
      <c r="N51" s="934">
        <v>1.8</v>
      </c>
      <c r="O51" s="860"/>
      <c r="P51" s="856"/>
      <c r="Q51" s="861"/>
    </row>
    <row r="52" spans="2:17" x14ac:dyDescent="0.2">
      <c r="C52" s="924" t="s">
        <v>373</v>
      </c>
      <c r="D52" s="924"/>
      <c r="E52" s="922"/>
      <c r="F52" s="934">
        <v>0</v>
      </c>
      <c r="G52" s="933"/>
      <c r="H52" s="934">
        <v>3.5</v>
      </c>
      <c r="I52" s="934"/>
      <c r="J52" s="934">
        <v>3.5</v>
      </c>
      <c r="K52" s="922"/>
      <c r="L52" s="922"/>
      <c r="M52" s="922"/>
      <c r="N52" s="934">
        <v>0</v>
      </c>
      <c r="O52" s="861"/>
      <c r="P52" s="861"/>
      <c r="Q52" s="861"/>
    </row>
    <row r="53" spans="2:17" x14ac:dyDescent="0.2">
      <c r="C53" s="924" t="s">
        <v>405</v>
      </c>
      <c r="D53" s="924"/>
      <c r="E53" s="922"/>
      <c r="F53" s="934">
        <v>2.4</v>
      </c>
      <c r="G53" s="933"/>
      <c r="H53" s="934">
        <v>0</v>
      </c>
      <c r="I53" s="934"/>
      <c r="J53" s="934">
        <v>2.4</v>
      </c>
      <c r="K53" s="922"/>
      <c r="L53" s="922"/>
      <c r="M53" s="922"/>
      <c r="N53" s="934">
        <v>0</v>
      </c>
      <c r="O53" s="771"/>
      <c r="P53" s="922"/>
      <c r="Q53" s="922"/>
    </row>
    <row r="54" spans="2:17" x14ac:dyDescent="0.2">
      <c r="C54" s="924" t="s">
        <v>375</v>
      </c>
      <c r="D54" s="924"/>
      <c r="E54" s="922"/>
      <c r="F54" s="934">
        <v>0.3</v>
      </c>
      <c r="G54" s="933"/>
      <c r="H54" s="934">
        <v>2.1</v>
      </c>
      <c r="I54" s="934"/>
      <c r="J54" s="934">
        <v>2.4</v>
      </c>
      <c r="K54" s="922"/>
      <c r="L54" s="922"/>
      <c r="M54" s="922"/>
      <c r="N54" s="934">
        <v>0</v>
      </c>
      <c r="O54" s="861"/>
      <c r="P54" s="861"/>
      <c r="Q54" s="862"/>
    </row>
    <row r="55" spans="2:17" x14ac:dyDescent="0.2">
      <c r="C55" s="924" t="s">
        <v>368</v>
      </c>
      <c r="D55" s="924"/>
      <c r="E55" s="922"/>
      <c r="F55" s="934">
        <v>0</v>
      </c>
      <c r="G55" s="933"/>
      <c r="H55" s="934">
        <v>1.2</v>
      </c>
      <c r="I55" s="934"/>
      <c r="J55" s="934">
        <v>1.2</v>
      </c>
      <c r="K55" s="922"/>
      <c r="L55" s="922"/>
      <c r="M55" s="922"/>
      <c r="N55" s="934">
        <v>0</v>
      </c>
      <c r="O55" s="861"/>
      <c r="P55" s="861"/>
      <c r="Q55" s="861"/>
    </row>
    <row r="56" spans="2:17" x14ac:dyDescent="0.2">
      <c r="C56" s="924" t="s">
        <v>472</v>
      </c>
      <c r="D56" s="924"/>
      <c r="E56" s="922"/>
      <c r="F56" s="934">
        <v>0</v>
      </c>
      <c r="G56" s="933"/>
      <c r="H56" s="934">
        <v>0.9</v>
      </c>
      <c r="I56" s="934"/>
      <c r="J56" s="934">
        <v>0.9</v>
      </c>
      <c r="K56" s="922"/>
      <c r="L56" s="922"/>
      <c r="M56" s="922"/>
      <c r="N56" s="934">
        <v>0</v>
      </c>
      <c r="O56" s="634"/>
      <c r="P56" s="863"/>
      <c r="Q56" s="863"/>
    </row>
    <row r="57" spans="2:17" x14ac:dyDescent="0.2">
      <c r="C57" s="924" t="s">
        <v>350</v>
      </c>
      <c r="D57" s="924"/>
      <c r="E57" s="922"/>
      <c r="F57" s="934">
        <v>0</v>
      </c>
      <c r="G57" s="933"/>
      <c r="H57" s="934">
        <v>0.7</v>
      </c>
      <c r="I57" s="934"/>
      <c r="J57" s="934">
        <v>0.7</v>
      </c>
      <c r="K57" s="922"/>
      <c r="L57" s="922"/>
      <c r="M57" s="922"/>
      <c r="N57" s="934">
        <v>0</v>
      </c>
      <c r="O57" s="771"/>
    </row>
    <row r="58" spans="2:17" x14ac:dyDescent="0.2">
      <c r="C58" s="924" t="s">
        <v>374</v>
      </c>
      <c r="D58" s="924"/>
      <c r="E58" s="922"/>
      <c r="F58" s="934">
        <v>0</v>
      </c>
      <c r="G58" s="933"/>
      <c r="H58" s="934">
        <v>0.4</v>
      </c>
      <c r="I58" s="934"/>
      <c r="J58" s="934">
        <v>0.4</v>
      </c>
      <c r="K58" s="922"/>
      <c r="L58" s="922"/>
      <c r="M58" s="922"/>
      <c r="N58" s="934">
        <v>0</v>
      </c>
      <c r="O58" s="771"/>
    </row>
    <row r="59" spans="2:17" ht="16.5" x14ac:dyDescent="0.3">
      <c r="C59" s="924" t="s">
        <v>383</v>
      </c>
      <c r="D59" s="924"/>
      <c r="E59" s="922"/>
      <c r="F59" s="934">
        <v>6.1</v>
      </c>
      <c r="G59" s="933"/>
      <c r="H59" s="934">
        <v>14</v>
      </c>
      <c r="I59" s="934"/>
      <c r="J59" s="934">
        <v>20.100000000000001</v>
      </c>
      <c r="K59" s="922"/>
      <c r="L59" s="922"/>
      <c r="M59" s="922"/>
      <c r="N59" s="934">
        <v>0</v>
      </c>
      <c r="O59" s="860"/>
      <c r="P59" s="856"/>
      <c r="Q59" s="858"/>
    </row>
    <row r="60" spans="2:17" x14ac:dyDescent="0.2">
      <c r="C60" s="778" t="s">
        <v>384</v>
      </c>
      <c r="D60" s="778"/>
      <c r="F60" s="934">
        <v>0</v>
      </c>
      <c r="G60" s="845"/>
      <c r="H60" s="934">
        <v>0</v>
      </c>
      <c r="I60" s="843"/>
      <c r="J60" s="934">
        <v>0</v>
      </c>
      <c r="N60" s="934">
        <v>11.9</v>
      </c>
      <c r="O60" s="771"/>
    </row>
    <row r="61" spans="2:17" x14ac:dyDescent="0.2">
      <c r="C61" s="778" t="s">
        <v>385</v>
      </c>
      <c r="D61" s="778"/>
      <c r="F61" s="934">
        <v>0</v>
      </c>
      <c r="G61" s="845"/>
      <c r="H61" s="934">
        <v>0</v>
      </c>
      <c r="I61" s="843"/>
      <c r="J61" s="934">
        <v>0</v>
      </c>
      <c r="N61" s="843">
        <v>31.3</v>
      </c>
      <c r="O61" s="771"/>
    </row>
    <row r="62" spans="2:17" ht="15.75" thickBot="1" x14ac:dyDescent="0.25">
      <c r="B62" s="848"/>
      <c r="C62" s="845"/>
      <c r="D62" s="845"/>
      <c r="F62" s="849">
        <v>245.7</v>
      </c>
      <c r="G62" s="845"/>
      <c r="H62" s="849">
        <v>402.2</v>
      </c>
      <c r="I62" s="845"/>
      <c r="J62" s="849">
        <v>647.9</v>
      </c>
      <c r="N62" s="849">
        <v>99.4</v>
      </c>
      <c r="O62" s="771"/>
    </row>
    <row r="63" spans="2:17" x14ac:dyDescent="0.2">
      <c r="B63" s="766"/>
      <c r="H63" s="761"/>
      <c r="O63" s="771"/>
    </row>
    <row r="65" spans="3:14" ht="21" customHeight="1" x14ac:dyDescent="0.2">
      <c r="C65" s="1095" t="s">
        <v>447</v>
      </c>
      <c r="D65" s="1095"/>
      <c r="E65" s="1095"/>
      <c r="F65" s="1095"/>
      <c r="G65" s="1095"/>
      <c r="H65" s="1095"/>
      <c r="I65" s="1095"/>
      <c r="J65" s="1095"/>
      <c r="K65" s="1095"/>
      <c r="L65" s="1095"/>
      <c r="M65" s="1095"/>
      <c r="N65" s="1095"/>
    </row>
    <row r="66" spans="3:14" x14ac:dyDescent="0.2">
      <c r="C66" s="1095"/>
      <c r="D66" s="1095"/>
      <c r="E66" s="1095"/>
      <c r="F66" s="1095"/>
      <c r="G66" s="1095"/>
      <c r="H66" s="1095"/>
      <c r="I66" s="1095"/>
      <c r="J66" s="1095"/>
      <c r="K66" s="1095"/>
      <c r="L66" s="1095"/>
      <c r="M66" s="1095"/>
      <c r="N66" s="1095"/>
    </row>
  </sheetData>
  <sortState ref="A40:AB59">
    <sortCondition descending="1" ref="J40:J59"/>
  </sortState>
  <mergeCells count="5">
    <mergeCell ref="F5:N5"/>
    <mergeCell ref="F35:N35"/>
    <mergeCell ref="C1:N1"/>
    <mergeCell ref="C2:N2"/>
    <mergeCell ref="C65:N66"/>
  </mergeCells>
  <printOptions horizontalCentered="1" verticalCentered="1"/>
  <pageMargins left="0.2" right="0.2" top="0.42" bottom="0.4" header="0.37" footer="0.2"/>
  <pageSetup scale="54" orientation="landscape" horizontalDpi="1200" verticalDpi="1200" r:id="rId1"/>
  <headerFooter alignWithMargins="0">
    <oddHeader>&amp;R&amp;G</oddHeader>
    <oddFooter>&amp;C&amp;14PAGE 16</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zoomScale="90" zoomScaleNormal="90" zoomScaleSheetLayoutView="90" workbookViewId="0">
      <selection activeCell="AA76" sqref="AA76"/>
    </sheetView>
  </sheetViews>
  <sheetFormatPr defaultRowHeight="12.75" x14ac:dyDescent="0.2"/>
  <cols>
    <col min="1" max="1" width="23.42578125" style="409" customWidth="1"/>
    <col min="2" max="2" width="6" style="409" customWidth="1"/>
    <col min="3" max="7" width="9.85546875" style="409" customWidth="1"/>
    <col min="8" max="8" width="8.140625" style="409" customWidth="1"/>
    <col min="9" max="16" width="9.85546875" style="409" customWidth="1"/>
    <col min="17" max="256" width="9.140625" style="409"/>
    <col min="257" max="257" width="23.42578125" style="409" customWidth="1"/>
    <col min="258" max="258" width="6" style="409" customWidth="1"/>
    <col min="259" max="263" width="9.85546875" style="409" customWidth="1"/>
    <col min="264" max="264" width="8.140625" style="409" customWidth="1"/>
    <col min="265" max="272" width="9.85546875" style="409" customWidth="1"/>
    <col min="273" max="512" width="9.140625" style="409"/>
    <col min="513" max="513" width="23.42578125" style="409" customWidth="1"/>
    <col min="514" max="514" width="6" style="409" customWidth="1"/>
    <col min="515" max="519" width="9.85546875" style="409" customWidth="1"/>
    <col min="520" max="520" width="8.140625" style="409" customWidth="1"/>
    <col min="521" max="528" width="9.85546875" style="409" customWidth="1"/>
    <col min="529" max="768" width="9.140625" style="409"/>
    <col min="769" max="769" width="23.42578125" style="409" customWidth="1"/>
    <col min="770" max="770" width="6" style="409" customWidth="1"/>
    <col min="771" max="775" width="9.85546875" style="409" customWidth="1"/>
    <col min="776" max="776" width="8.140625" style="409" customWidth="1"/>
    <col min="777" max="784" width="9.85546875" style="409" customWidth="1"/>
    <col min="785" max="1024" width="9.140625" style="409"/>
    <col min="1025" max="1025" width="23.42578125" style="409" customWidth="1"/>
    <col min="1026" max="1026" width="6" style="409" customWidth="1"/>
    <col min="1027" max="1031" width="9.85546875" style="409" customWidth="1"/>
    <col min="1032" max="1032" width="8.140625" style="409" customWidth="1"/>
    <col min="1033" max="1040" width="9.85546875" style="409" customWidth="1"/>
    <col min="1041" max="1280" width="9.140625" style="409"/>
    <col min="1281" max="1281" width="23.42578125" style="409" customWidth="1"/>
    <col min="1282" max="1282" width="6" style="409" customWidth="1"/>
    <col min="1283" max="1287" width="9.85546875" style="409" customWidth="1"/>
    <col min="1288" max="1288" width="8.140625" style="409" customWidth="1"/>
    <col min="1289" max="1296" width="9.85546875" style="409" customWidth="1"/>
    <col min="1297" max="1536" width="9.140625" style="409"/>
    <col min="1537" max="1537" width="23.42578125" style="409" customWidth="1"/>
    <col min="1538" max="1538" width="6" style="409" customWidth="1"/>
    <col min="1539" max="1543" width="9.85546875" style="409" customWidth="1"/>
    <col min="1544" max="1544" width="8.140625" style="409" customWidth="1"/>
    <col min="1545" max="1552" width="9.85546875" style="409" customWidth="1"/>
    <col min="1553" max="1792" width="9.140625" style="409"/>
    <col min="1793" max="1793" width="23.42578125" style="409" customWidth="1"/>
    <col min="1794" max="1794" width="6" style="409" customWidth="1"/>
    <col min="1795" max="1799" width="9.85546875" style="409" customWidth="1"/>
    <col min="1800" max="1800" width="8.140625" style="409" customWidth="1"/>
    <col min="1801" max="1808" width="9.85546875" style="409" customWidth="1"/>
    <col min="1809" max="2048" width="9.140625" style="409"/>
    <col min="2049" max="2049" width="23.42578125" style="409" customWidth="1"/>
    <col min="2050" max="2050" width="6" style="409" customWidth="1"/>
    <col min="2051" max="2055" width="9.85546875" style="409" customWidth="1"/>
    <col min="2056" max="2056" width="8.140625" style="409" customWidth="1"/>
    <col min="2057" max="2064" width="9.85546875" style="409" customWidth="1"/>
    <col min="2065" max="2304" width="9.140625" style="409"/>
    <col min="2305" max="2305" width="23.42578125" style="409" customWidth="1"/>
    <col min="2306" max="2306" width="6" style="409" customWidth="1"/>
    <col min="2307" max="2311" width="9.85546875" style="409" customWidth="1"/>
    <col min="2312" max="2312" width="8.140625" style="409" customWidth="1"/>
    <col min="2313" max="2320" width="9.85546875" style="409" customWidth="1"/>
    <col min="2321" max="2560" width="9.140625" style="409"/>
    <col min="2561" max="2561" width="23.42578125" style="409" customWidth="1"/>
    <col min="2562" max="2562" width="6" style="409" customWidth="1"/>
    <col min="2563" max="2567" width="9.85546875" style="409" customWidth="1"/>
    <col min="2568" max="2568" width="8.140625" style="409" customWidth="1"/>
    <col min="2569" max="2576" width="9.85546875" style="409" customWidth="1"/>
    <col min="2577" max="2816" width="9.140625" style="409"/>
    <col min="2817" max="2817" width="23.42578125" style="409" customWidth="1"/>
    <col min="2818" max="2818" width="6" style="409" customWidth="1"/>
    <col min="2819" max="2823" width="9.85546875" style="409" customWidth="1"/>
    <col min="2824" max="2824" width="8.140625" style="409" customWidth="1"/>
    <col min="2825" max="2832" width="9.85546875" style="409" customWidth="1"/>
    <col min="2833" max="3072" width="9.140625" style="409"/>
    <col min="3073" max="3073" width="23.42578125" style="409" customWidth="1"/>
    <col min="3074" max="3074" width="6" style="409" customWidth="1"/>
    <col min="3075" max="3079" width="9.85546875" style="409" customWidth="1"/>
    <col min="3080" max="3080" width="8.140625" style="409" customWidth="1"/>
    <col min="3081" max="3088" width="9.85546875" style="409" customWidth="1"/>
    <col min="3089" max="3328" width="9.140625" style="409"/>
    <col min="3329" max="3329" width="23.42578125" style="409" customWidth="1"/>
    <col min="3330" max="3330" width="6" style="409" customWidth="1"/>
    <col min="3331" max="3335" width="9.85546875" style="409" customWidth="1"/>
    <col min="3336" max="3336" width="8.140625" style="409" customWidth="1"/>
    <col min="3337" max="3344" width="9.85546875" style="409" customWidth="1"/>
    <col min="3345" max="3584" width="9.140625" style="409"/>
    <col min="3585" max="3585" width="23.42578125" style="409" customWidth="1"/>
    <col min="3586" max="3586" width="6" style="409" customWidth="1"/>
    <col min="3587" max="3591" width="9.85546875" style="409" customWidth="1"/>
    <col min="3592" max="3592" width="8.140625" style="409" customWidth="1"/>
    <col min="3593" max="3600" width="9.85546875" style="409" customWidth="1"/>
    <col min="3601" max="3840" width="9.140625" style="409"/>
    <col min="3841" max="3841" width="23.42578125" style="409" customWidth="1"/>
    <col min="3842" max="3842" width="6" style="409" customWidth="1"/>
    <col min="3843" max="3847" width="9.85546875" style="409" customWidth="1"/>
    <col min="3848" max="3848" width="8.140625" style="409" customWidth="1"/>
    <col min="3849" max="3856" width="9.85546875" style="409" customWidth="1"/>
    <col min="3857" max="4096" width="9.140625" style="409"/>
    <col min="4097" max="4097" width="23.42578125" style="409" customWidth="1"/>
    <col min="4098" max="4098" width="6" style="409" customWidth="1"/>
    <col min="4099" max="4103" width="9.85546875" style="409" customWidth="1"/>
    <col min="4104" max="4104" width="8.140625" style="409" customWidth="1"/>
    <col min="4105" max="4112" width="9.85546875" style="409" customWidth="1"/>
    <col min="4113" max="4352" width="9.140625" style="409"/>
    <col min="4353" max="4353" width="23.42578125" style="409" customWidth="1"/>
    <col min="4354" max="4354" width="6" style="409" customWidth="1"/>
    <col min="4355" max="4359" width="9.85546875" style="409" customWidth="1"/>
    <col min="4360" max="4360" width="8.140625" style="409" customWidth="1"/>
    <col min="4361" max="4368" width="9.85546875" style="409" customWidth="1"/>
    <col min="4369" max="4608" width="9.140625" style="409"/>
    <col min="4609" max="4609" width="23.42578125" style="409" customWidth="1"/>
    <col min="4610" max="4610" width="6" style="409" customWidth="1"/>
    <col min="4611" max="4615" width="9.85546875" style="409" customWidth="1"/>
    <col min="4616" max="4616" width="8.140625" style="409" customWidth="1"/>
    <col min="4617" max="4624" width="9.85546875" style="409" customWidth="1"/>
    <col min="4625" max="4864" width="9.140625" style="409"/>
    <col min="4865" max="4865" width="23.42578125" style="409" customWidth="1"/>
    <col min="4866" max="4866" width="6" style="409" customWidth="1"/>
    <col min="4867" max="4871" width="9.85546875" style="409" customWidth="1"/>
    <col min="4872" max="4872" width="8.140625" style="409" customWidth="1"/>
    <col min="4873" max="4880" width="9.85546875" style="409" customWidth="1"/>
    <col min="4881" max="5120" width="9.140625" style="409"/>
    <col min="5121" max="5121" width="23.42578125" style="409" customWidth="1"/>
    <col min="5122" max="5122" width="6" style="409" customWidth="1"/>
    <col min="5123" max="5127" width="9.85546875" style="409" customWidth="1"/>
    <col min="5128" max="5128" width="8.140625" style="409" customWidth="1"/>
    <col min="5129" max="5136" width="9.85546875" style="409" customWidth="1"/>
    <col min="5137" max="5376" width="9.140625" style="409"/>
    <col min="5377" max="5377" width="23.42578125" style="409" customWidth="1"/>
    <col min="5378" max="5378" width="6" style="409" customWidth="1"/>
    <col min="5379" max="5383" width="9.85546875" style="409" customWidth="1"/>
    <col min="5384" max="5384" width="8.140625" style="409" customWidth="1"/>
    <col min="5385" max="5392" width="9.85546875" style="409" customWidth="1"/>
    <col min="5393" max="5632" width="9.140625" style="409"/>
    <col min="5633" max="5633" width="23.42578125" style="409" customWidth="1"/>
    <col min="5634" max="5634" width="6" style="409" customWidth="1"/>
    <col min="5635" max="5639" width="9.85546875" style="409" customWidth="1"/>
    <col min="5640" max="5640" width="8.140625" style="409" customWidth="1"/>
    <col min="5641" max="5648" width="9.85546875" style="409" customWidth="1"/>
    <col min="5649" max="5888" width="9.140625" style="409"/>
    <col min="5889" max="5889" width="23.42578125" style="409" customWidth="1"/>
    <col min="5890" max="5890" width="6" style="409" customWidth="1"/>
    <col min="5891" max="5895" width="9.85546875" style="409" customWidth="1"/>
    <col min="5896" max="5896" width="8.140625" style="409" customWidth="1"/>
    <col min="5897" max="5904" width="9.85546875" style="409" customWidth="1"/>
    <col min="5905" max="6144" width="9.140625" style="409"/>
    <col min="6145" max="6145" width="23.42578125" style="409" customWidth="1"/>
    <col min="6146" max="6146" width="6" style="409" customWidth="1"/>
    <col min="6147" max="6151" width="9.85546875" style="409" customWidth="1"/>
    <col min="6152" max="6152" width="8.140625" style="409" customWidth="1"/>
    <col min="6153" max="6160" width="9.85546875" style="409" customWidth="1"/>
    <col min="6161" max="6400" width="9.140625" style="409"/>
    <col min="6401" max="6401" width="23.42578125" style="409" customWidth="1"/>
    <col min="6402" max="6402" width="6" style="409" customWidth="1"/>
    <col min="6403" max="6407" width="9.85546875" style="409" customWidth="1"/>
    <col min="6408" max="6408" width="8.140625" style="409" customWidth="1"/>
    <col min="6409" max="6416" width="9.85546875" style="409" customWidth="1"/>
    <col min="6417" max="6656" width="9.140625" style="409"/>
    <col min="6657" max="6657" width="23.42578125" style="409" customWidth="1"/>
    <col min="6658" max="6658" width="6" style="409" customWidth="1"/>
    <col min="6659" max="6663" width="9.85546875" style="409" customWidth="1"/>
    <col min="6664" max="6664" width="8.140625" style="409" customWidth="1"/>
    <col min="6665" max="6672" width="9.85546875" style="409" customWidth="1"/>
    <col min="6673" max="6912" width="9.140625" style="409"/>
    <col min="6913" max="6913" width="23.42578125" style="409" customWidth="1"/>
    <col min="6914" max="6914" width="6" style="409" customWidth="1"/>
    <col min="6915" max="6919" width="9.85546875" style="409" customWidth="1"/>
    <col min="6920" max="6920" width="8.140625" style="409" customWidth="1"/>
    <col min="6921" max="6928" width="9.85546875" style="409" customWidth="1"/>
    <col min="6929" max="7168" width="9.140625" style="409"/>
    <col min="7169" max="7169" width="23.42578125" style="409" customWidth="1"/>
    <col min="7170" max="7170" width="6" style="409" customWidth="1"/>
    <col min="7171" max="7175" width="9.85546875" style="409" customWidth="1"/>
    <col min="7176" max="7176" width="8.140625" style="409" customWidth="1"/>
    <col min="7177" max="7184" width="9.85546875" style="409" customWidth="1"/>
    <col min="7185" max="7424" width="9.140625" style="409"/>
    <col min="7425" max="7425" width="23.42578125" style="409" customWidth="1"/>
    <col min="7426" max="7426" width="6" style="409" customWidth="1"/>
    <col min="7427" max="7431" width="9.85546875" style="409" customWidth="1"/>
    <col min="7432" max="7432" width="8.140625" style="409" customWidth="1"/>
    <col min="7433" max="7440" width="9.85546875" style="409" customWidth="1"/>
    <col min="7441" max="7680" width="9.140625" style="409"/>
    <col min="7681" max="7681" width="23.42578125" style="409" customWidth="1"/>
    <col min="7682" max="7682" width="6" style="409" customWidth="1"/>
    <col min="7683" max="7687" width="9.85546875" style="409" customWidth="1"/>
    <col min="7688" max="7688" width="8.140625" style="409" customWidth="1"/>
    <col min="7689" max="7696" width="9.85546875" style="409" customWidth="1"/>
    <col min="7697" max="7936" width="9.140625" style="409"/>
    <col min="7937" max="7937" width="23.42578125" style="409" customWidth="1"/>
    <col min="7938" max="7938" width="6" style="409" customWidth="1"/>
    <col min="7939" max="7943" width="9.85546875" style="409" customWidth="1"/>
    <col min="7944" max="7944" width="8.140625" style="409" customWidth="1"/>
    <col min="7945" max="7952" width="9.85546875" style="409" customWidth="1"/>
    <col min="7953" max="8192" width="9.140625" style="409"/>
    <col min="8193" max="8193" width="23.42578125" style="409" customWidth="1"/>
    <col min="8194" max="8194" width="6" style="409" customWidth="1"/>
    <col min="8195" max="8199" width="9.85546875" style="409" customWidth="1"/>
    <col min="8200" max="8200" width="8.140625" style="409" customWidth="1"/>
    <col min="8201" max="8208" width="9.85546875" style="409" customWidth="1"/>
    <col min="8209" max="8448" width="9.140625" style="409"/>
    <col min="8449" max="8449" width="23.42578125" style="409" customWidth="1"/>
    <col min="8450" max="8450" width="6" style="409" customWidth="1"/>
    <col min="8451" max="8455" width="9.85546875" style="409" customWidth="1"/>
    <col min="8456" max="8456" width="8.140625" style="409" customWidth="1"/>
    <col min="8457" max="8464" width="9.85546875" style="409" customWidth="1"/>
    <col min="8465" max="8704" width="9.140625" style="409"/>
    <col min="8705" max="8705" width="23.42578125" style="409" customWidth="1"/>
    <col min="8706" max="8706" width="6" style="409" customWidth="1"/>
    <col min="8707" max="8711" width="9.85546875" style="409" customWidth="1"/>
    <col min="8712" max="8712" width="8.140625" style="409" customWidth="1"/>
    <col min="8713" max="8720" width="9.85546875" style="409" customWidth="1"/>
    <col min="8721" max="8960" width="9.140625" style="409"/>
    <col min="8961" max="8961" width="23.42578125" style="409" customWidth="1"/>
    <col min="8962" max="8962" width="6" style="409" customWidth="1"/>
    <col min="8963" max="8967" width="9.85546875" style="409" customWidth="1"/>
    <col min="8968" max="8968" width="8.140625" style="409" customWidth="1"/>
    <col min="8969" max="8976" width="9.85546875" style="409" customWidth="1"/>
    <col min="8977" max="9216" width="9.140625" style="409"/>
    <col min="9217" max="9217" width="23.42578125" style="409" customWidth="1"/>
    <col min="9218" max="9218" width="6" style="409" customWidth="1"/>
    <col min="9219" max="9223" width="9.85546875" style="409" customWidth="1"/>
    <col min="9224" max="9224" width="8.140625" style="409" customWidth="1"/>
    <col min="9225" max="9232" width="9.85546875" style="409" customWidth="1"/>
    <col min="9233" max="9472" width="9.140625" style="409"/>
    <col min="9473" max="9473" width="23.42578125" style="409" customWidth="1"/>
    <col min="9474" max="9474" width="6" style="409" customWidth="1"/>
    <col min="9475" max="9479" width="9.85546875" style="409" customWidth="1"/>
    <col min="9480" max="9480" width="8.140625" style="409" customWidth="1"/>
    <col min="9481" max="9488" width="9.85546875" style="409" customWidth="1"/>
    <col min="9489" max="9728" width="9.140625" style="409"/>
    <col min="9729" max="9729" width="23.42578125" style="409" customWidth="1"/>
    <col min="9730" max="9730" width="6" style="409" customWidth="1"/>
    <col min="9731" max="9735" width="9.85546875" style="409" customWidth="1"/>
    <col min="9736" max="9736" width="8.140625" style="409" customWidth="1"/>
    <col min="9737" max="9744" width="9.85546875" style="409" customWidth="1"/>
    <col min="9745" max="9984" width="9.140625" style="409"/>
    <col min="9985" max="9985" width="23.42578125" style="409" customWidth="1"/>
    <col min="9986" max="9986" width="6" style="409" customWidth="1"/>
    <col min="9987" max="9991" width="9.85546875" style="409" customWidth="1"/>
    <col min="9992" max="9992" width="8.140625" style="409" customWidth="1"/>
    <col min="9993" max="10000" width="9.85546875" style="409" customWidth="1"/>
    <col min="10001" max="10240" width="9.140625" style="409"/>
    <col min="10241" max="10241" width="23.42578125" style="409" customWidth="1"/>
    <col min="10242" max="10242" width="6" style="409" customWidth="1"/>
    <col min="10243" max="10247" width="9.85546875" style="409" customWidth="1"/>
    <col min="10248" max="10248" width="8.140625" style="409" customWidth="1"/>
    <col min="10249" max="10256" width="9.85546875" style="409" customWidth="1"/>
    <col min="10257" max="10496" width="9.140625" style="409"/>
    <col min="10497" max="10497" width="23.42578125" style="409" customWidth="1"/>
    <col min="10498" max="10498" width="6" style="409" customWidth="1"/>
    <col min="10499" max="10503" width="9.85546875" style="409" customWidth="1"/>
    <col min="10504" max="10504" width="8.140625" style="409" customWidth="1"/>
    <col min="10505" max="10512" width="9.85546875" style="409" customWidth="1"/>
    <col min="10513" max="10752" width="9.140625" style="409"/>
    <col min="10753" max="10753" width="23.42578125" style="409" customWidth="1"/>
    <col min="10754" max="10754" width="6" style="409" customWidth="1"/>
    <col min="10755" max="10759" width="9.85546875" style="409" customWidth="1"/>
    <col min="10760" max="10760" width="8.140625" style="409" customWidth="1"/>
    <col min="10761" max="10768" width="9.85546875" style="409" customWidth="1"/>
    <col min="10769" max="11008" width="9.140625" style="409"/>
    <col min="11009" max="11009" width="23.42578125" style="409" customWidth="1"/>
    <col min="11010" max="11010" width="6" style="409" customWidth="1"/>
    <col min="11011" max="11015" width="9.85546875" style="409" customWidth="1"/>
    <col min="11016" max="11016" width="8.140625" style="409" customWidth="1"/>
    <col min="11017" max="11024" width="9.85546875" style="409" customWidth="1"/>
    <col min="11025" max="11264" width="9.140625" style="409"/>
    <col min="11265" max="11265" width="23.42578125" style="409" customWidth="1"/>
    <col min="11266" max="11266" width="6" style="409" customWidth="1"/>
    <col min="11267" max="11271" width="9.85546875" style="409" customWidth="1"/>
    <col min="11272" max="11272" width="8.140625" style="409" customWidth="1"/>
    <col min="11273" max="11280" width="9.85546875" style="409" customWidth="1"/>
    <col min="11281" max="11520" width="9.140625" style="409"/>
    <col min="11521" max="11521" width="23.42578125" style="409" customWidth="1"/>
    <col min="11522" max="11522" width="6" style="409" customWidth="1"/>
    <col min="11523" max="11527" width="9.85546875" style="409" customWidth="1"/>
    <col min="11528" max="11528" width="8.140625" style="409" customWidth="1"/>
    <col min="11529" max="11536" width="9.85546875" style="409" customWidth="1"/>
    <col min="11537" max="11776" width="9.140625" style="409"/>
    <col min="11777" max="11777" width="23.42578125" style="409" customWidth="1"/>
    <col min="11778" max="11778" width="6" style="409" customWidth="1"/>
    <col min="11779" max="11783" width="9.85546875" style="409" customWidth="1"/>
    <col min="11784" max="11784" width="8.140625" style="409" customWidth="1"/>
    <col min="11785" max="11792" width="9.85546875" style="409" customWidth="1"/>
    <col min="11793" max="12032" width="9.140625" style="409"/>
    <col min="12033" max="12033" width="23.42578125" style="409" customWidth="1"/>
    <col min="12034" max="12034" width="6" style="409" customWidth="1"/>
    <col min="12035" max="12039" width="9.85546875" style="409" customWidth="1"/>
    <col min="12040" max="12040" width="8.140625" style="409" customWidth="1"/>
    <col min="12041" max="12048" width="9.85546875" style="409" customWidth="1"/>
    <col min="12049" max="12288" width="9.140625" style="409"/>
    <col min="12289" max="12289" width="23.42578125" style="409" customWidth="1"/>
    <col min="12290" max="12290" width="6" style="409" customWidth="1"/>
    <col min="12291" max="12295" width="9.85546875" style="409" customWidth="1"/>
    <col min="12296" max="12296" width="8.140625" style="409" customWidth="1"/>
    <col min="12297" max="12304" width="9.85546875" style="409" customWidth="1"/>
    <col min="12305" max="12544" width="9.140625" style="409"/>
    <col min="12545" max="12545" width="23.42578125" style="409" customWidth="1"/>
    <col min="12546" max="12546" width="6" style="409" customWidth="1"/>
    <col min="12547" max="12551" width="9.85546875" style="409" customWidth="1"/>
    <col min="12552" max="12552" width="8.140625" style="409" customWidth="1"/>
    <col min="12553" max="12560" width="9.85546875" style="409" customWidth="1"/>
    <col min="12561" max="12800" width="9.140625" style="409"/>
    <col min="12801" max="12801" width="23.42578125" style="409" customWidth="1"/>
    <col min="12802" max="12802" width="6" style="409" customWidth="1"/>
    <col min="12803" max="12807" width="9.85546875" style="409" customWidth="1"/>
    <col min="12808" max="12808" width="8.140625" style="409" customWidth="1"/>
    <col min="12809" max="12816" width="9.85546875" style="409" customWidth="1"/>
    <col min="12817" max="13056" width="9.140625" style="409"/>
    <col min="13057" max="13057" width="23.42578125" style="409" customWidth="1"/>
    <col min="13058" max="13058" width="6" style="409" customWidth="1"/>
    <col min="13059" max="13063" width="9.85546875" style="409" customWidth="1"/>
    <col min="13064" max="13064" width="8.140625" style="409" customWidth="1"/>
    <col min="13065" max="13072" width="9.85546875" style="409" customWidth="1"/>
    <col min="13073" max="13312" width="9.140625" style="409"/>
    <col min="13313" max="13313" width="23.42578125" style="409" customWidth="1"/>
    <col min="13314" max="13314" width="6" style="409" customWidth="1"/>
    <col min="13315" max="13319" width="9.85546875" style="409" customWidth="1"/>
    <col min="13320" max="13320" width="8.140625" style="409" customWidth="1"/>
    <col min="13321" max="13328" width="9.85546875" style="409" customWidth="1"/>
    <col min="13329" max="13568" width="9.140625" style="409"/>
    <col min="13569" max="13569" width="23.42578125" style="409" customWidth="1"/>
    <col min="13570" max="13570" width="6" style="409" customWidth="1"/>
    <col min="13571" max="13575" width="9.85546875" style="409" customWidth="1"/>
    <col min="13576" max="13576" width="8.140625" style="409" customWidth="1"/>
    <col min="13577" max="13584" width="9.85546875" style="409" customWidth="1"/>
    <col min="13585" max="13824" width="9.140625" style="409"/>
    <col min="13825" max="13825" width="23.42578125" style="409" customWidth="1"/>
    <col min="13826" max="13826" width="6" style="409" customWidth="1"/>
    <col min="13827" max="13831" width="9.85546875" style="409" customWidth="1"/>
    <col min="13832" max="13832" width="8.140625" style="409" customWidth="1"/>
    <col min="13833" max="13840" width="9.85546875" style="409" customWidth="1"/>
    <col min="13841" max="14080" width="9.140625" style="409"/>
    <col min="14081" max="14081" width="23.42578125" style="409" customWidth="1"/>
    <col min="14082" max="14082" width="6" style="409" customWidth="1"/>
    <col min="14083" max="14087" width="9.85546875" style="409" customWidth="1"/>
    <col min="14088" max="14088" width="8.140625" style="409" customWidth="1"/>
    <col min="14089" max="14096" width="9.85546875" style="409" customWidth="1"/>
    <col min="14097" max="14336" width="9.140625" style="409"/>
    <col min="14337" max="14337" width="23.42578125" style="409" customWidth="1"/>
    <col min="14338" max="14338" width="6" style="409" customWidth="1"/>
    <col min="14339" max="14343" width="9.85546875" style="409" customWidth="1"/>
    <col min="14344" max="14344" width="8.140625" style="409" customWidth="1"/>
    <col min="14345" max="14352" width="9.85546875" style="409" customWidth="1"/>
    <col min="14353" max="14592" width="9.140625" style="409"/>
    <col min="14593" max="14593" width="23.42578125" style="409" customWidth="1"/>
    <col min="14594" max="14594" width="6" style="409" customWidth="1"/>
    <col min="14595" max="14599" width="9.85546875" style="409" customWidth="1"/>
    <col min="14600" max="14600" width="8.140625" style="409" customWidth="1"/>
    <col min="14601" max="14608" width="9.85546875" style="409" customWidth="1"/>
    <col min="14609" max="14848" width="9.140625" style="409"/>
    <col min="14849" max="14849" width="23.42578125" style="409" customWidth="1"/>
    <col min="14850" max="14850" width="6" style="409" customWidth="1"/>
    <col min="14851" max="14855" width="9.85546875" style="409" customWidth="1"/>
    <col min="14856" max="14856" width="8.140625" style="409" customWidth="1"/>
    <col min="14857" max="14864" width="9.85546875" style="409" customWidth="1"/>
    <col min="14865" max="15104" width="9.140625" style="409"/>
    <col min="15105" max="15105" width="23.42578125" style="409" customWidth="1"/>
    <col min="15106" max="15106" width="6" style="409" customWidth="1"/>
    <col min="15107" max="15111" width="9.85546875" style="409" customWidth="1"/>
    <col min="15112" max="15112" width="8.140625" style="409" customWidth="1"/>
    <col min="15113" max="15120" width="9.85546875" style="409" customWidth="1"/>
    <col min="15121" max="15360" width="9.140625" style="409"/>
    <col min="15361" max="15361" width="23.42578125" style="409" customWidth="1"/>
    <col min="15362" max="15362" width="6" style="409" customWidth="1"/>
    <col min="15363" max="15367" width="9.85546875" style="409" customWidth="1"/>
    <col min="15368" max="15368" width="8.140625" style="409" customWidth="1"/>
    <col min="15369" max="15376" width="9.85546875" style="409" customWidth="1"/>
    <col min="15377" max="15616" width="9.140625" style="409"/>
    <col min="15617" max="15617" width="23.42578125" style="409" customWidth="1"/>
    <col min="15618" max="15618" width="6" style="409" customWidth="1"/>
    <col min="15619" max="15623" width="9.85546875" style="409" customWidth="1"/>
    <col min="15624" max="15624" width="8.140625" style="409" customWidth="1"/>
    <col min="15625" max="15632" width="9.85546875" style="409" customWidth="1"/>
    <col min="15633" max="15872" width="9.140625" style="409"/>
    <col min="15873" max="15873" width="23.42578125" style="409" customWidth="1"/>
    <col min="15874" max="15874" width="6" style="409" customWidth="1"/>
    <col min="15875" max="15879" width="9.85546875" style="409" customWidth="1"/>
    <col min="15880" max="15880" width="8.140625" style="409" customWidth="1"/>
    <col min="15881" max="15888" width="9.85546875" style="409" customWidth="1"/>
    <col min="15889" max="16128" width="9.140625" style="409"/>
    <col min="16129" max="16129" width="23.42578125" style="409" customWidth="1"/>
    <col min="16130" max="16130" width="6" style="409" customWidth="1"/>
    <col min="16131" max="16135" width="9.85546875" style="409" customWidth="1"/>
    <col min="16136" max="16136" width="8.140625" style="409" customWidth="1"/>
    <col min="16137" max="16144" width="9.85546875" style="409" customWidth="1"/>
    <col min="16145" max="16384" width="9.140625" style="409"/>
  </cols>
  <sheetData>
    <row r="1" spans="1:17" ht="12.75" customHeight="1" x14ac:dyDescent="0.25">
      <c r="A1" s="1096" t="s">
        <v>363</v>
      </c>
      <c r="B1" s="1096"/>
      <c r="C1" s="1096"/>
      <c r="D1" s="1096"/>
      <c r="E1" s="1096"/>
      <c r="F1" s="1096"/>
      <c r="G1" s="1096"/>
      <c r="H1" s="1096"/>
      <c r="I1" s="1096"/>
      <c r="J1" s="1096"/>
      <c r="K1" s="1096"/>
      <c r="L1" s="1096"/>
      <c r="M1" s="1096"/>
      <c r="N1" s="1096"/>
      <c r="O1" s="1096"/>
      <c r="P1" s="1096"/>
    </row>
    <row r="2" spans="1:17" ht="12.75" customHeight="1" x14ac:dyDescent="0.25">
      <c r="A2" s="1096" t="s">
        <v>166</v>
      </c>
      <c r="B2" s="1096"/>
      <c r="C2" s="1096"/>
      <c r="D2" s="1096"/>
      <c r="E2" s="1096"/>
      <c r="F2" s="1096"/>
      <c r="G2" s="1096"/>
      <c r="H2" s="1096"/>
      <c r="I2" s="1096"/>
      <c r="J2" s="1096"/>
      <c r="K2" s="1096"/>
      <c r="L2" s="1096"/>
      <c r="M2" s="1096"/>
      <c r="N2" s="1096"/>
      <c r="O2" s="1096"/>
      <c r="P2" s="1096"/>
    </row>
    <row r="3" spans="1:17" ht="12.75" customHeight="1" x14ac:dyDescent="0.25">
      <c r="A3" s="920"/>
      <c r="B3" s="920"/>
      <c r="C3" s="920"/>
      <c r="D3" s="920"/>
      <c r="E3" s="920"/>
      <c r="F3" s="920"/>
      <c r="G3" s="920"/>
      <c r="H3" s="920"/>
      <c r="I3" s="920"/>
      <c r="J3" s="920"/>
      <c r="K3" s="920"/>
      <c r="L3" s="920"/>
      <c r="M3" s="920"/>
      <c r="N3" s="920"/>
      <c r="O3" s="920"/>
      <c r="P3" s="920"/>
    </row>
    <row r="4" spans="1:17" ht="12.75" customHeight="1" x14ac:dyDescent="0.25">
      <c r="A4" s="920"/>
      <c r="B4" s="920"/>
      <c r="C4" s="920"/>
      <c r="D4" s="920"/>
      <c r="E4" s="920"/>
      <c r="F4" s="920"/>
      <c r="G4" s="920"/>
      <c r="H4" s="920"/>
      <c r="I4" s="920"/>
      <c r="J4" s="920"/>
      <c r="K4" s="920"/>
      <c r="L4" s="920"/>
      <c r="M4" s="920"/>
      <c r="N4" s="920"/>
      <c r="O4" s="920"/>
      <c r="P4" s="920"/>
    </row>
    <row r="5" spans="1:17" x14ac:dyDescent="0.2">
      <c r="C5" s="879"/>
      <c r="D5" s="635" t="s">
        <v>123</v>
      </c>
      <c r="F5" s="879"/>
      <c r="G5" s="635" t="s">
        <v>122</v>
      </c>
      <c r="H5" s="636"/>
      <c r="I5" s="879"/>
      <c r="J5" s="635" t="s">
        <v>121</v>
      </c>
      <c r="K5" s="637"/>
      <c r="L5" s="879"/>
      <c r="M5" s="635" t="s">
        <v>79</v>
      </c>
      <c r="N5" s="637"/>
      <c r="O5" s="879"/>
      <c r="P5" s="635" t="s">
        <v>123</v>
      </c>
      <c r="Q5" s="637"/>
    </row>
    <row r="6" spans="1:17" x14ac:dyDescent="0.2">
      <c r="A6" s="880" t="s">
        <v>109</v>
      </c>
      <c r="B6" s="880"/>
      <c r="C6" s="1097">
        <v>2013</v>
      </c>
      <c r="D6" s="1097"/>
      <c r="E6" s="880"/>
      <c r="F6" s="1097">
        <v>2013</v>
      </c>
      <c r="G6" s="1097"/>
      <c r="H6" s="440"/>
      <c r="I6" s="1097">
        <v>2013</v>
      </c>
      <c r="J6" s="1097"/>
      <c r="K6" s="440"/>
      <c r="L6" s="1097">
        <v>2012</v>
      </c>
      <c r="M6" s="1097"/>
      <c r="N6" s="879"/>
      <c r="O6" s="1097">
        <v>2012</v>
      </c>
      <c r="P6" s="1097"/>
      <c r="Q6" s="881"/>
    </row>
    <row r="7" spans="1:17" ht="6.75" customHeight="1" x14ac:dyDescent="0.2">
      <c r="A7" s="613"/>
      <c r="B7" s="613"/>
      <c r="C7" s="882"/>
      <c r="D7" s="882"/>
      <c r="E7" s="613"/>
      <c r="F7" s="882"/>
      <c r="G7" s="882"/>
      <c r="H7" s="437"/>
      <c r="I7" s="437"/>
      <c r="J7" s="882"/>
      <c r="K7" s="882"/>
      <c r="L7" s="421"/>
      <c r="M7" s="882"/>
      <c r="O7" s="437"/>
      <c r="P7" s="882"/>
      <c r="Q7" s="437"/>
    </row>
    <row r="8" spans="1:17" s="887" customFormat="1" ht="12.75" customHeight="1" x14ac:dyDescent="0.2">
      <c r="A8" s="613" t="s">
        <v>111</v>
      </c>
      <c r="B8" s="613"/>
      <c r="C8" s="1099">
        <v>426.6</v>
      </c>
      <c r="D8" s="1099"/>
      <c r="E8" s="613"/>
      <c r="F8" s="1099">
        <v>422.7</v>
      </c>
      <c r="G8" s="1099"/>
      <c r="H8" s="883"/>
      <c r="I8" s="1099">
        <v>464.4</v>
      </c>
      <c r="J8" s="1099"/>
      <c r="K8" s="884"/>
      <c r="L8" s="1099">
        <v>445.6</v>
      </c>
      <c r="M8" s="1099"/>
      <c r="N8" s="885"/>
      <c r="O8" s="1099">
        <v>467.9</v>
      </c>
      <c r="P8" s="1099"/>
      <c r="Q8" s="886"/>
    </row>
    <row r="9" spans="1:17" s="887" customFormat="1" ht="12.75" customHeight="1" x14ac:dyDescent="0.2">
      <c r="A9" s="613" t="s">
        <v>128</v>
      </c>
      <c r="B9" s="613"/>
      <c r="C9" s="1098">
        <v>51.3</v>
      </c>
      <c r="D9" s="1098"/>
      <c r="E9" s="613"/>
      <c r="F9" s="1098">
        <v>32.1</v>
      </c>
      <c r="G9" s="1098"/>
      <c r="H9" s="888"/>
      <c r="I9" s="1098">
        <v>53.4</v>
      </c>
      <c r="J9" s="1098"/>
      <c r="K9" s="889"/>
      <c r="L9" s="1098">
        <v>31.7</v>
      </c>
      <c r="M9" s="1098"/>
      <c r="N9" s="890"/>
      <c r="O9" s="1098">
        <v>48.6</v>
      </c>
      <c r="P9" s="1098"/>
      <c r="Q9" s="886"/>
    </row>
    <row r="10" spans="1:17" s="887" customFormat="1" ht="14.25" customHeight="1" x14ac:dyDescent="0.2">
      <c r="A10" s="613" t="s">
        <v>401</v>
      </c>
      <c r="B10" s="613"/>
      <c r="C10" s="1098">
        <v>-0.4</v>
      </c>
      <c r="D10" s="1098"/>
      <c r="E10" s="613"/>
      <c r="F10" s="1098">
        <v>9.6</v>
      </c>
      <c r="G10" s="1098"/>
      <c r="H10" s="888"/>
      <c r="I10" s="1098">
        <v>-16.899999999999999</v>
      </c>
      <c r="J10" s="1098"/>
      <c r="K10" s="889"/>
      <c r="L10" s="1098">
        <v>15.1</v>
      </c>
      <c r="M10" s="1098"/>
      <c r="N10" s="890"/>
      <c r="O10" s="1098">
        <v>1</v>
      </c>
      <c r="P10" s="1098"/>
      <c r="Q10" s="886"/>
    </row>
    <row r="11" spans="1:17" s="887" customFormat="1" ht="12.75" customHeight="1" x14ac:dyDescent="0.2">
      <c r="A11" s="613" t="s">
        <v>0</v>
      </c>
      <c r="B11" s="613"/>
      <c r="C11" s="1098">
        <v>76</v>
      </c>
      <c r="D11" s="1098"/>
      <c r="E11" s="421"/>
      <c r="F11" s="1098">
        <v>28.7</v>
      </c>
      <c r="G11" s="1098"/>
      <c r="H11" s="888"/>
      <c r="I11" s="1098">
        <v>39.9</v>
      </c>
      <c r="J11" s="1098"/>
      <c r="K11" s="888"/>
      <c r="L11" s="1098">
        <v>45.6</v>
      </c>
      <c r="M11" s="1098"/>
      <c r="N11" s="891"/>
      <c r="O11" s="1100">
        <v>20</v>
      </c>
      <c r="P11" s="1100"/>
      <c r="Q11" s="886"/>
    </row>
    <row r="12" spans="1:17" s="887" customFormat="1" ht="12.75" customHeight="1" x14ac:dyDescent="0.2">
      <c r="A12" s="613" t="s">
        <v>140</v>
      </c>
      <c r="B12" s="613"/>
      <c r="C12" s="892"/>
      <c r="D12" s="893">
        <v>3.2</v>
      </c>
      <c r="E12" s="613"/>
      <c r="F12" s="892"/>
      <c r="G12" s="893">
        <v>-2.2999999999999998</v>
      </c>
      <c r="H12" s="888"/>
      <c r="I12" s="892"/>
      <c r="J12" s="893">
        <v>-11.3</v>
      </c>
      <c r="K12" s="888"/>
      <c r="L12" s="892"/>
      <c r="M12" s="893">
        <v>-10.199999999999999</v>
      </c>
      <c r="N12" s="890"/>
      <c r="O12" s="892"/>
      <c r="P12" s="893">
        <v>5.3</v>
      </c>
      <c r="Q12" s="886"/>
    </row>
    <row r="13" spans="1:17" s="887" customFormat="1" ht="17.25" customHeight="1" thickBot="1" x14ac:dyDescent="0.25">
      <c r="A13" s="613" t="s">
        <v>110</v>
      </c>
      <c r="B13" s="613"/>
      <c r="C13" s="1101">
        <v>454.1</v>
      </c>
      <c r="D13" s="1101"/>
      <c r="E13" s="613"/>
      <c r="F13" s="1101">
        <v>426.6</v>
      </c>
      <c r="G13" s="1101"/>
      <c r="H13" s="883"/>
      <c r="I13" s="1101">
        <v>422.7</v>
      </c>
      <c r="J13" s="1101"/>
      <c r="K13" s="883"/>
      <c r="L13" s="1101">
        <v>464.4</v>
      </c>
      <c r="M13" s="1101"/>
      <c r="N13" s="885"/>
      <c r="O13" s="1101">
        <v>445.6</v>
      </c>
      <c r="P13" s="1101"/>
      <c r="Q13" s="886"/>
    </row>
    <row r="14" spans="1:17" s="887" customFormat="1" ht="6.75" customHeight="1" x14ac:dyDescent="0.2">
      <c r="A14" s="613"/>
      <c r="B14" s="613"/>
      <c r="C14" s="894"/>
      <c r="D14" s="894"/>
      <c r="E14" s="613"/>
      <c r="F14" s="894"/>
      <c r="G14" s="894"/>
      <c r="H14" s="895"/>
      <c r="I14" s="895"/>
      <c r="J14" s="894"/>
      <c r="K14" s="894"/>
      <c r="L14" s="613"/>
      <c r="M14" s="894"/>
      <c r="O14" s="895"/>
      <c r="P14" s="894"/>
      <c r="Q14" s="895"/>
    </row>
    <row r="15" spans="1:17" s="887" customFormat="1" x14ac:dyDescent="0.2">
      <c r="A15" s="613" t="s">
        <v>26</v>
      </c>
      <c r="B15" s="613"/>
      <c r="C15" s="1099">
        <v>134</v>
      </c>
      <c r="D15" s="1099"/>
      <c r="E15" s="613"/>
      <c r="F15" s="1099">
        <v>126.7</v>
      </c>
      <c r="G15" s="1099"/>
      <c r="H15" s="883"/>
      <c r="I15" s="1099">
        <v>133.80000000000001</v>
      </c>
      <c r="J15" s="1099"/>
      <c r="K15" s="884"/>
      <c r="L15" s="1099">
        <v>147.1</v>
      </c>
      <c r="M15" s="1099"/>
      <c r="N15" s="885"/>
      <c r="O15" s="1099">
        <v>143.80000000000001</v>
      </c>
      <c r="P15" s="1099"/>
      <c r="Q15" s="886"/>
    </row>
    <row r="16" spans="1:17" ht="6.75" customHeight="1" x14ac:dyDescent="0.2">
      <c r="A16" s="613"/>
      <c r="B16" s="613"/>
      <c r="C16" s="882"/>
      <c r="D16" s="882"/>
      <c r="E16" s="613"/>
      <c r="F16" s="882"/>
      <c r="G16" s="882"/>
      <c r="H16" s="437"/>
      <c r="I16" s="437"/>
      <c r="J16" s="882"/>
      <c r="K16" s="882"/>
      <c r="L16" s="613"/>
      <c r="M16" s="882"/>
      <c r="O16" s="437"/>
      <c r="P16" s="882"/>
      <c r="Q16" s="437"/>
    </row>
    <row r="17" spans="1:17" x14ac:dyDescent="0.2">
      <c r="A17" s="613" t="s">
        <v>130</v>
      </c>
      <c r="B17" s="613"/>
      <c r="C17" s="1102">
        <v>0.56399999999999995</v>
      </c>
      <c r="D17" s="1102"/>
      <c r="E17" s="613"/>
      <c r="F17" s="1102">
        <v>0.30199999999999999</v>
      </c>
      <c r="G17" s="1102"/>
      <c r="H17" s="896"/>
      <c r="I17" s="1103">
        <v>0.17199999999999999</v>
      </c>
      <c r="J17" s="1103"/>
      <c r="K17" s="897"/>
      <c r="L17" s="1103">
        <v>0.41299999999999998</v>
      </c>
      <c r="M17" s="1103"/>
      <c r="O17" s="1103">
        <v>0.14599999999999999</v>
      </c>
      <c r="P17" s="1103"/>
      <c r="Q17" s="896"/>
    </row>
    <row r="18" spans="1:17" x14ac:dyDescent="0.2">
      <c r="A18" s="613" t="s">
        <v>132</v>
      </c>
      <c r="B18" s="613"/>
      <c r="C18" s="897"/>
      <c r="D18" s="897">
        <v>0.315</v>
      </c>
      <c r="E18" s="613"/>
      <c r="F18" s="897"/>
      <c r="G18" s="897">
        <v>0.33700000000000002</v>
      </c>
      <c r="H18" s="896"/>
      <c r="I18" s="897"/>
      <c r="J18" s="897">
        <v>0.307</v>
      </c>
      <c r="K18" s="897"/>
      <c r="L18" s="897"/>
      <c r="M18" s="897">
        <v>0.28100000000000003</v>
      </c>
      <c r="O18" s="897"/>
      <c r="P18" s="897">
        <v>0.29199999999999998</v>
      </c>
      <c r="Q18" s="896"/>
    </row>
    <row r="19" spans="1:17" ht="13.5" x14ac:dyDescent="0.2">
      <c r="A19" s="898"/>
      <c r="B19" s="898"/>
      <c r="C19" s="898"/>
      <c r="D19" s="898"/>
      <c r="E19" s="898"/>
      <c r="F19" s="899"/>
      <c r="G19" s="899"/>
      <c r="H19" s="900"/>
      <c r="I19" s="899"/>
      <c r="J19" s="898"/>
      <c r="K19" s="901"/>
      <c r="L19" s="901"/>
      <c r="M19" s="901"/>
      <c r="N19" s="901"/>
      <c r="O19" s="901"/>
      <c r="P19" s="901"/>
    </row>
    <row r="20" spans="1:17" ht="13.5" x14ac:dyDescent="0.2">
      <c r="A20" s="613"/>
      <c r="B20" s="613"/>
      <c r="C20" s="613"/>
      <c r="D20" s="613"/>
      <c r="E20" s="613"/>
      <c r="F20" s="902"/>
      <c r="G20" s="902"/>
      <c r="H20" s="902"/>
      <c r="I20" s="902"/>
      <c r="J20" s="613"/>
      <c r="K20" s="903"/>
      <c r="L20" s="903"/>
      <c r="M20" s="903"/>
      <c r="N20" s="903"/>
      <c r="O20" s="903"/>
      <c r="P20" s="903"/>
    </row>
    <row r="21" spans="1:17" ht="13.5" x14ac:dyDescent="0.2">
      <c r="A21" s="613"/>
      <c r="B21" s="613"/>
      <c r="C21" s="904" t="s">
        <v>123</v>
      </c>
      <c r="D21" s="904" t="s">
        <v>122</v>
      </c>
      <c r="E21" s="904" t="s">
        <v>121</v>
      </c>
      <c r="F21" s="904" t="s">
        <v>79</v>
      </c>
      <c r="G21" s="904" t="s">
        <v>123</v>
      </c>
      <c r="H21" s="613"/>
      <c r="I21" s="903"/>
      <c r="J21" s="903"/>
      <c r="L21" s="904" t="s">
        <v>123</v>
      </c>
      <c r="M21" s="904" t="s">
        <v>122</v>
      </c>
      <c r="N21" s="904" t="s">
        <v>121</v>
      </c>
      <c r="O21" s="904" t="s">
        <v>79</v>
      </c>
      <c r="P21" s="904" t="s">
        <v>123</v>
      </c>
    </row>
    <row r="22" spans="1:17" x14ac:dyDescent="0.2">
      <c r="A22" s="880" t="s">
        <v>48</v>
      </c>
      <c r="B22" s="880"/>
      <c r="C22" s="905">
        <v>2013</v>
      </c>
      <c r="D22" s="936">
        <v>2013</v>
      </c>
      <c r="E22" s="936">
        <v>2013</v>
      </c>
      <c r="F22" s="936">
        <v>2012</v>
      </c>
      <c r="G22" s="936">
        <v>2012</v>
      </c>
      <c r="I22" s="880" t="s">
        <v>49</v>
      </c>
      <c r="J22" s="880"/>
      <c r="L22" s="936">
        <v>2013</v>
      </c>
      <c r="M22" s="936">
        <v>2013</v>
      </c>
      <c r="N22" s="936">
        <v>2013</v>
      </c>
      <c r="O22" s="936">
        <v>2012</v>
      </c>
      <c r="P22" s="936">
        <v>2012</v>
      </c>
      <c r="Q22" s="613"/>
    </row>
    <row r="23" spans="1:17" ht="6.75" customHeight="1" x14ac:dyDescent="0.2">
      <c r="A23" s="613"/>
      <c r="B23" s="613"/>
      <c r="C23" s="906"/>
      <c r="D23" s="906"/>
      <c r="E23" s="906"/>
      <c r="F23" s="906"/>
      <c r="G23" s="906"/>
      <c r="I23" s="613"/>
      <c r="J23" s="613"/>
      <c r="L23" s="906"/>
      <c r="M23" s="906"/>
      <c r="N23" s="906"/>
      <c r="O23" s="906"/>
      <c r="P23" s="906"/>
      <c r="Q23" s="613"/>
    </row>
    <row r="24" spans="1:17" s="887" customFormat="1" ht="12.75" customHeight="1" x14ac:dyDescent="0.2">
      <c r="A24" s="613" t="s">
        <v>111</v>
      </c>
      <c r="B24" s="613"/>
      <c r="C24" s="907">
        <v>200.9</v>
      </c>
      <c r="D24" s="907">
        <v>204.7</v>
      </c>
      <c r="E24" s="907">
        <v>250.2</v>
      </c>
      <c r="F24" s="907">
        <v>213.4</v>
      </c>
      <c r="G24" s="908">
        <v>222.6</v>
      </c>
      <c r="I24" s="613" t="s">
        <v>111</v>
      </c>
      <c r="J24" s="613"/>
      <c r="L24" s="907">
        <v>141.5</v>
      </c>
      <c r="M24" s="907">
        <v>160</v>
      </c>
      <c r="N24" s="907">
        <v>159.80000000000001</v>
      </c>
      <c r="O24" s="907">
        <v>174.2</v>
      </c>
      <c r="P24" s="908">
        <v>188.8</v>
      </c>
      <c r="Q24" s="906"/>
    </row>
    <row r="25" spans="1:17" s="887" customFormat="1" ht="12.75" customHeight="1" x14ac:dyDescent="0.2">
      <c r="A25" s="613" t="s">
        <v>128</v>
      </c>
      <c r="B25" s="613"/>
      <c r="C25" s="909">
        <v>16</v>
      </c>
      <c r="D25" s="909">
        <v>6.1</v>
      </c>
      <c r="E25" s="906">
        <v>26.1</v>
      </c>
      <c r="F25" s="906">
        <v>16.7</v>
      </c>
      <c r="G25" s="906">
        <v>16.899999999999999</v>
      </c>
      <c r="I25" s="613" t="s">
        <v>128</v>
      </c>
      <c r="J25" s="613"/>
      <c r="L25" s="906">
        <v>22.6</v>
      </c>
      <c r="M25" s="906">
        <v>14.1</v>
      </c>
      <c r="N25" s="906">
        <v>10.9</v>
      </c>
      <c r="O25" s="906">
        <v>10</v>
      </c>
      <c r="P25" s="906">
        <v>28.2</v>
      </c>
      <c r="Q25" s="906"/>
    </row>
    <row r="26" spans="1:17" s="887" customFormat="1" ht="14.25" customHeight="1" x14ac:dyDescent="0.2">
      <c r="A26" s="613" t="s">
        <v>401</v>
      </c>
      <c r="B26" s="613"/>
      <c r="C26" s="910">
        <v>0.4</v>
      </c>
      <c r="D26" s="909">
        <v>0.7</v>
      </c>
      <c r="E26" s="906">
        <v>-13.5</v>
      </c>
      <c r="F26" s="906">
        <v>25.7</v>
      </c>
      <c r="G26" s="906">
        <v>1.8</v>
      </c>
      <c r="I26" s="613" t="s">
        <v>401</v>
      </c>
      <c r="J26" s="613"/>
      <c r="L26" s="906">
        <v>0.2</v>
      </c>
      <c r="M26" s="906">
        <v>-19.600000000000001</v>
      </c>
      <c r="N26" s="906">
        <v>-1.9</v>
      </c>
      <c r="O26" s="906">
        <v>-7.6</v>
      </c>
      <c r="P26" s="906">
        <v>-1.2</v>
      </c>
      <c r="Q26" s="906"/>
    </row>
    <row r="27" spans="1:17" s="887" customFormat="1" ht="12.75" customHeight="1" x14ac:dyDescent="0.2">
      <c r="A27" s="613" t="s">
        <v>0</v>
      </c>
      <c r="B27" s="613"/>
      <c r="C27" s="906">
        <v>24.9</v>
      </c>
      <c r="D27" s="906">
        <v>4.5</v>
      </c>
      <c r="E27" s="906">
        <v>4.8</v>
      </c>
      <c r="F27" s="906">
        <v>38.700000000000003</v>
      </c>
      <c r="G27" s="906">
        <v>1.6</v>
      </c>
      <c r="I27" s="613" t="s">
        <v>0</v>
      </c>
      <c r="J27" s="613"/>
      <c r="L27" s="906">
        <v>37.700000000000003</v>
      </c>
      <c r="M27" s="906">
        <v>15.4</v>
      </c>
      <c r="N27" s="906">
        <v>13</v>
      </c>
      <c r="O27" s="906">
        <v>2.8</v>
      </c>
      <c r="P27" s="906">
        <v>14.2</v>
      </c>
      <c r="Q27" s="906"/>
    </row>
    <row r="28" spans="1:17" s="887" customFormat="1" ht="12.75" customHeight="1" x14ac:dyDescent="0.2">
      <c r="A28" s="613" t="s">
        <v>140</v>
      </c>
      <c r="B28" s="613"/>
      <c r="C28" s="906">
        <v>2.4</v>
      </c>
      <c r="D28" s="906">
        <v>-2.9</v>
      </c>
      <c r="E28" s="906">
        <v>-10.7</v>
      </c>
      <c r="F28" s="906">
        <v>-10.9</v>
      </c>
      <c r="G28" s="906">
        <v>4.3</v>
      </c>
      <c r="I28" s="613" t="s">
        <v>140</v>
      </c>
      <c r="J28" s="613"/>
      <c r="L28" s="906">
        <v>0.3</v>
      </c>
      <c r="M28" s="906">
        <v>-0.2</v>
      </c>
      <c r="N28" s="906">
        <v>0</v>
      </c>
      <c r="O28" s="906">
        <v>0.4</v>
      </c>
      <c r="P28" s="906">
        <v>0.6</v>
      </c>
      <c r="Q28" s="906"/>
    </row>
    <row r="29" spans="1:17" s="887" customFormat="1" ht="17.25" customHeight="1" thickBot="1" x14ac:dyDescent="0.25">
      <c r="A29" s="613" t="s">
        <v>110</v>
      </c>
      <c r="B29" s="613"/>
      <c r="C29" s="911">
        <v>212.6</v>
      </c>
      <c r="D29" s="911">
        <v>200.9</v>
      </c>
      <c r="E29" s="911">
        <v>204.7</v>
      </c>
      <c r="F29" s="911">
        <v>250.2</v>
      </c>
      <c r="G29" s="911">
        <v>213.4</v>
      </c>
      <c r="I29" s="613" t="s">
        <v>110</v>
      </c>
      <c r="J29" s="613"/>
      <c r="L29" s="911">
        <v>157.1</v>
      </c>
      <c r="M29" s="911">
        <v>141.5</v>
      </c>
      <c r="N29" s="911">
        <v>160</v>
      </c>
      <c r="O29" s="911">
        <v>159.80000000000001</v>
      </c>
      <c r="P29" s="911">
        <v>174.2</v>
      </c>
      <c r="Q29" s="906"/>
    </row>
    <row r="30" spans="1:17" s="887" customFormat="1" ht="6.75" customHeight="1" x14ac:dyDescent="0.2">
      <c r="A30" s="613"/>
      <c r="B30" s="613"/>
      <c r="C30" s="906"/>
      <c r="D30" s="906"/>
      <c r="E30" s="906"/>
      <c r="F30" s="906"/>
      <c r="G30" s="906"/>
      <c r="I30" s="613"/>
      <c r="J30" s="613"/>
      <c r="L30" s="906"/>
      <c r="M30" s="906"/>
      <c r="N30" s="906"/>
      <c r="O30" s="906"/>
      <c r="P30" s="906"/>
      <c r="Q30" s="906"/>
    </row>
    <row r="31" spans="1:17" s="887" customFormat="1" x14ac:dyDescent="0.2">
      <c r="A31" s="613" t="s">
        <v>26</v>
      </c>
      <c r="B31" s="613"/>
      <c r="C31" s="907">
        <v>57.7</v>
      </c>
      <c r="D31" s="907">
        <v>52</v>
      </c>
      <c r="E31" s="907">
        <v>54.6</v>
      </c>
      <c r="F31" s="907">
        <v>70.900000000000006</v>
      </c>
      <c r="G31" s="907">
        <v>67.099999999999994</v>
      </c>
      <c r="I31" s="613" t="s">
        <v>26</v>
      </c>
      <c r="J31" s="613"/>
      <c r="L31" s="907">
        <v>47.8</v>
      </c>
      <c r="M31" s="907">
        <v>53.3</v>
      </c>
      <c r="N31" s="907">
        <v>49</v>
      </c>
      <c r="O31" s="907">
        <v>51.1</v>
      </c>
      <c r="P31" s="907">
        <v>51.3</v>
      </c>
      <c r="Q31" s="906"/>
    </row>
    <row r="32" spans="1:17" ht="6.75" customHeight="1" x14ac:dyDescent="0.2">
      <c r="A32" s="613"/>
      <c r="B32" s="613"/>
      <c r="C32" s="613"/>
      <c r="D32" s="613"/>
      <c r="E32" s="613"/>
      <c r="F32" s="613"/>
      <c r="G32" s="613"/>
      <c r="I32" s="613"/>
      <c r="J32" s="613"/>
      <c r="L32" s="613"/>
      <c r="M32" s="613"/>
      <c r="N32" s="613"/>
      <c r="O32" s="613"/>
      <c r="P32" s="613"/>
      <c r="Q32" s="613"/>
    </row>
    <row r="33" spans="1:17" x14ac:dyDescent="0.2">
      <c r="A33" s="613" t="s">
        <v>130</v>
      </c>
      <c r="B33" s="613"/>
      <c r="C33" s="912">
        <v>0.438</v>
      </c>
      <c r="D33" s="912">
        <v>0.1</v>
      </c>
      <c r="E33" s="912">
        <v>-0.159</v>
      </c>
      <c r="F33" s="912">
        <v>0.90800000000000003</v>
      </c>
      <c r="G33" s="912">
        <v>5.0999999999999997E-2</v>
      </c>
      <c r="I33" s="613" t="s">
        <v>130</v>
      </c>
      <c r="J33" s="613"/>
      <c r="L33" s="921">
        <v>0.79300000000000004</v>
      </c>
      <c r="M33" s="912">
        <v>-7.9000000000000001E-2</v>
      </c>
      <c r="N33" s="912">
        <v>0.22700000000000001</v>
      </c>
      <c r="O33" s="912">
        <v>-9.4E-2</v>
      </c>
      <c r="P33" s="912">
        <v>0.253</v>
      </c>
      <c r="Q33" s="613"/>
    </row>
    <row r="34" spans="1:17" x14ac:dyDescent="0.2">
      <c r="A34" s="613"/>
      <c r="B34" s="613"/>
      <c r="C34" s="914"/>
      <c r="D34" s="914"/>
      <c r="E34" s="914"/>
      <c r="F34" s="915"/>
      <c r="G34" s="914"/>
      <c r="I34" s="613"/>
      <c r="J34" s="613"/>
      <c r="L34" s="914"/>
      <c r="M34" s="914"/>
      <c r="N34" s="914"/>
      <c r="O34" s="914"/>
      <c r="P34" s="914"/>
      <c r="Q34" s="613"/>
    </row>
    <row r="35" spans="1:17" x14ac:dyDescent="0.2">
      <c r="A35" s="613"/>
      <c r="B35" s="613"/>
      <c r="C35" s="613"/>
      <c r="D35" s="613"/>
      <c r="E35" s="613"/>
      <c r="F35" s="613"/>
      <c r="G35" s="613"/>
      <c r="I35" s="613"/>
      <c r="J35" s="613"/>
      <c r="L35" s="916"/>
      <c r="M35" s="916"/>
      <c r="N35" s="916"/>
      <c r="O35" s="916"/>
      <c r="P35" s="916"/>
      <c r="Q35" s="613"/>
    </row>
    <row r="36" spans="1:17" x14ac:dyDescent="0.2">
      <c r="A36" s="613"/>
      <c r="B36" s="613"/>
      <c r="C36" s="904" t="s">
        <v>123</v>
      </c>
      <c r="D36" s="904" t="s">
        <v>122</v>
      </c>
      <c r="E36" s="904" t="s">
        <v>121</v>
      </c>
      <c r="F36" s="904" t="s">
        <v>79</v>
      </c>
      <c r="G36" s="904" t="s">
        <v>123</v>
      </c>
      <c r="I36" s="613"/>
      <c r="J36" s="613"/>
      <c r="L36" s="904" t="s">
        <v>123</v>
      </c>
      <c r="M36" s="904" t="s">
        <v>122</v>
      </c>
      <c r="N36" s="904" t="s">
        <v>121</v>
      </c>
      <c r="O36" s="904" t="s">
        <v>79</v>
      </c>
      <c r="P36" s="904" t="s">
        <v>123</v>
      </c>
      <c r="Q36" s="613"/>
    </row>
    <row r="37" spans="1:17" x14ac:dyDescent="0.2">
      <c r="A37" s="880" t="s">
        <v>50</v>
      </c>
      <c r="B37" s="880"/>
      <c r="C37" s="936">
        <v>2013</v>
      </c>
      <c r="D37" s="936">
        <v>2013</v>
      </c>
      <c r="E37" s="936">
        <v>2013</v>
      </c>
      <c r="F37" s="936">
        <v>2012</v>
      </c>
      <c r="G37" s="936">
        <v>2012</v>
      </c>
      <c r="I37" s="880" t="s">
        <v>51</v>
      </c>
      <c r="J37" s="880"/>
      <c r="L37" s="936">
        <v>2013</v>
      </c>
      <c r="M37" s="936">
        <v>2013</v>
      </c>
      <c r="N37" s="936">
        <v>2013</v>
      </c>
      <c r="O37" s="936">
        <v>2012</v>
      </c>
      <c r="P37" s="936">
        <v>2012</v>
      </c>
      <c r="Q37" s="613"/>
    </row>
    <row r="38" spans="1:17" ht="6.75" customHeight="1" x14ac:dyDescent="0.2">
      <c r="A38" s="613"/>
      <c r="B38" s="613"/>
      <c r="C38" s="906"/>
      <c r="D38" s="906"/>
      <c r="E38" s="906"/>
      <c r="F38" s="906"/>
      <c r="G38" s="906"/>
      <c r="I38" s="613"/>
      <c r="J38" s="613"/>
      <c r="L38" s="906"/>
      <c r="M38" s="906"/>
      <c r="N38" s="906"/>
      <c r="O38" s="906"/>
      <c r="P38" s="906"/>
      <c r="Q38" s="613"/>
    </row>
    <row r="39" spans="1:17" s="887" customFormat="1" x14ac:dyDescent="0.2">
      <c r="A39" s="613" t="s">
        <v>111</v>
      </c>
      <c r="B39" s="613"/>
      <c r="C39" s="907">
        <v>83.1</v>
      </c>
      <c r="D39" s="907">
        <v>53.6</v>
      </c>
      <c r="E39" s="907">
        <v>52.1</v>
      </c>
      <c r="F39" s="907">
        <v>57.7</v>
      </c>
      <c r="G39" s="908">
        <v>56.1</v>
      </c>
      <c r="I39" s="613" t="s">
        <v>111</v>
      </c>
      <c r="J39" s="613"/>
      <c r="L39" s="908">
        <v>1.1000000000000001</v>
      </c>
      <c r="M39" s="908">
        <v>4.4000000000000004</v>
      </c>
      <c r="N39" s="908">
        <v>2.2999999999999998</v>
      </c>
      <c r="O39" s="908">
        <v>0.3</v>
      </c>
      <c r="P39" s="908">
        <v>0.4</v>
      </c>
      <c r="Q39" s="906"/>
    </row>
    <row r="40" spans="1:17" s="887" customFormat="1" x14ac:dyDescent="0.2">
      <c r="A40" s="613" t="s">
        <v>128</v>
      </c>
      <c r="B40" s="613"/>
      <c r="C40" s="906">
        <v>12.7</v>
      </c>
      <c r="D40" s="906">
        <v>8.3000000000000007</v>
      </c>
      <c r="E40" s="906">
        <v>1.4</v>
      </c>
      <c r="F40" s="906">
        <v>4.9000000000000004</v>
      </c>
      <c r="G40" s="906">
        <v>3.4</v>
      </c>
      <c r="I40" s="613" t="s">
        <v>128</v>
      </c>
      <c r="J40" s="613"/>
      <c r="L40" s="906">
        <v>0</v>
      </c>
      <c r="M40" s="906">
        <v>3.6</v>
      </c>
      <c r="N40" s="906">
        <v>15</v>
      </c>
      <c r="O40" s="906">
        <v>0.1</v>
      </c>
      <c r="P40" s="887">
        <v>0.1</v>
      </c>
      <c r="Q40" s="906"/>
    </row>
    <row r="41" spans="1:17" s="887" customFormat="1" ht="14.25" customHeight="1" x14ac:dyDescent="0.2">
      <c r="A41" s="613" t="s">
        <v>401</v>
      </c>
      <c r="B41" s="613"/>
      <c r="C41" s="906">
        <v>-1</v>
      </c>
      <c r="D41" s="906">
        <v>28.6</v>
      </c>
      <c r="E41" s="906">
        <v>-3</v>
      </c>
      <c r="F41" s="906">
        <v>-3</v>
      </c>
      <c r="G41" s="906">
        <v>0.4</v>
      </c>
      <c r="I41" s="613" t="s">
        <v>401</v>
      </c>
      <c r="J41" s="613"/>
      <c r="L41" s="906">
        <v>0</v>
      </c>
      <c r="M41" s="906">
        <v>-0.1</v>
      </c>
      <c r="N41" s="906">
        <v>1.5</v>
      </c>
      <c r="O41" s="906">
        <v>0</v>
      </c>
      <c r="P41" s="887">
        <v>0</v>
      </c>
      <c r="Q41" s="906"/>
    </row>
    <row r="42" spans="1:17" s="887" customFormat="1" x14ac:dyDescent="0.2">
      <c r="A42" s="613" t="s">
        <v>0</v>
      </c>
      <c r="B42" s="613"/>
      <c r="C42" s="906">
        <v>11.3</v>
      </c>
      <c r="D42" s="906">
        <v>8.5</v>
      </c>
      <c r="E42" s="906">
        <v>6.4</v>
      </c>
      <c r="F42" s="906">
        <v>2</v>
      </c>
      <c r="G42" s="906">
        <v>4.2</v>
      </c>
      <c r="I42" s="613" t="s">
        <v>0</v>
      </c>
      <c r="J42" s="613"/>
      <c r="L42" s="906">
        <v>2.1</v>
      </c>
      <c r="M42" s="917">
        <v>0.3</v>
      </c>
      <c r="N42" s="917">
        <v>15.7</v>
      </c>
      <c r="O42" s="917">
        <v>2.1</v>
      </c>
      <c r="P42" s="887">
        <v>0</v>
      </c>
      <c r="Q42" s="906"/>
    </row>
    <row r="43" spans="1:17" s="887" customFormat="1" x14ac:dyDescent="0.2">
      <c r="A43" s="613" t="s">
        <v>140</v>
      </c>
      <c r="B43" s="613"/>
      <c r="C43" s="906">
        <v>0.4</v>
      </c>
      <c r="D43" s="906">
        <v>0.7</v>
      </c>
      <c r="E43" s="906">
        <v>-0.5</v>
      </c>
      <c r="F43" s="906">
        <v>0.3</v>
      </c>
      <c r="G43" s="906">
        <v>0.4</v>
      </c>
      <c r="I43" s="613" t="s">
        <v>140</v>
      </c>
      <c r="J43" s="613"/>
      <c r="L43" s="906">
        <v>0.1</v>
      </c>
      <c r="M43" s="917">
        <v>0.1</v>
      </c>
      <c r="N43" s="917">
        <v>-0.1</v>
      </c>
      <c r="O43" s="917">
        <v>0</v>
      </c>
      <c r="P43" s="887">
        <v>0</v>
      </c>
      <c r="Q43" s="906"/>
    </row>
    <row r="44" spans="1:17" s="887" customFormat="1" ht="17.25" customHeight="1" thickBot="1" x14ac:dyDescent="0.25">
      <c r="A44" s="613" t="s">
        <v>110</v>
      </c>
      <c r="B44" s="613"/>
      <c r="C44" s="911">
        <v>81.099999999999994</v>
      </c>
      <c r="D44" s="911">
        <v>83.1</v>
      </c>
      <c r="E44" s="911">
        <v>53.6</v>
      </c>
      <c r="F44" s="911">
        <v>52.1</v>
      </c>
      <c r="G44" s="911">
        <v>57.7</v>
      </c>
      <c r="I44" s="613" t="s">
        <v>110</v>
      </c>
      <c r="J44" s="613"/>
      <c r="L44" s="911">
        <v>3.3</v>
      </c>
      <c r="M44" s="911">
        <v>1.1000000000000001</v>
      </c>
      <c r="N44" s="911">
        <v>4.4000000000000004</v>
      </c>
      <c r="O44" s="911">
        <v>2.2999999999999998</v>
      </c>
      <c r="P44" s="911">
        <v>0.3</v>
      </c>
      <c r="Q44" s="906"/>
    </row>
    <row r="45" spans="1:17" s="887" customFormat="1" ht="6.75" customHeight="1" x14ac:dyDescent="0.2">
      <c r="A45" s="613"/>
      <c r="B45" s="613"/>
      <c r="C45" s="906"/>
      <c r="D45" s="906"/>
      <c r="E45" s="906"/>
      <c r="F45" s="906"/>
      <c r="G45" s="906"/>
      <c r="I45" s="613"/>
      <c r="J45" s="613"/>
      <c r="L45" s="906"/>
      <c r="M45" s="906"/>
      <c r="N45" s="906"/>
      <c r="O45" s="906"/>
      <c r="P45" s="906"/>
      <c r="Q45" s="906"/>
    </row>
    <row r="46" spans="1:17" s="887" customFormat="1" ht="12.75" customHeight="1" x14ac:dyDescent="0.2">
      <c r="A46" s="613" t="s">
        <v>26</v>
      </c>
      <c r="B46" s="613"/>
      <c r="C46" s="907">
        <v>15.6</v>
      </c>
      <c r="D46" s="907">
        <v>11.2</v>
      </c>
      <c r="E46" s="907">
        <v>19.2</v>
      </c>
      <c r="F46" s="907">
        <v>16.100000000000001</v>
      </c>
      <c r="G46" s="907">
        <v>14.6</v>
      </c>
      <c r="I46" s="613" t="s">
        <v>26</v>
      </c>
      <c r="J46" s="613"/>
      <c r="L46" s="907">
        <v>12.9</v>
      </c>
      <c r="M46" s="907">
        <v>10.199999999999999</v>
      </c>
      <c r="N46" s="907">
        <v>11</v>
      </c>
      <c r="O46" s="907">
        <v>9</v>
      </c>
      <c r="P46" s="907">
        <v>10.8</v>
      </c>
      <c r="Q46" s="906"/>
    </row>
    <row r="47" spans="1:17" s="887" customFormat="1" ht="6.75" customHeight="1" x14ac:dyDescent="0.2">
      <c r="A47" s="613"/>
      <c r="B47" s="613"/>
      <c r="C47" s="613"/>
      <c r="D47" s="613"/>
      <c r="E47" s="613"/>
      <c r="F47" s="613"/>
      <c r="G47" s="613"/>
      <c r="I47" s="613"/>
      <c r="J47" s="613"/>
      <c r="L47" s="613"/>
      <c r="M47" s="613"/>
      <c r="N47" s="613"/>
      <c r="O47" s="613"/>
      <c r="P47" s="613"/>
      <c r="Q47" s="906"/>
    </row>
    <row r="48" spans="1:17" ht="12.75" customHeight="1" x14ac:dyDescent="0.2">
      <c r="A48" s="613" t="s">
        <v>130</v>
      </c>
      <c r="B48" s="613"/>
      <c r="C48" s="913">
        <v>0.66</v>
      </c>
      <c r="D48" s="912">
        <v>3.3130000000000002</v>
      </c>
      <c r="E48" s="912">
        <v>0.17699999999999999</v>
      </c>
      <c r="F48" s="912">
        <v>-6.2E-2</v>
      </c>
      <c r="G48" s="912">
        <v>0.315</v>
      </c>
      <c r="I48" s="613" t="s">
        <v>130</v>
      </c>
      <c r="J48" s="613"/>
      <c r="L48" s="912">
        <v>0.16300000000000001</v>
      </c>
      <c r="M48" s="912">
        <v>0.02</v>
      </c>
      <c r="N48" s="912">
        <v>1.5640000000000001</v>
      </c>
      <c r="O48" s="995">
        <v>0.23300000000000001</v>
      </c>
      <c r="P48" s="995">
        <v>0</v>
      </c>
      <c r="Q48" s="613"/>
    </row>
    <row r="49" spans="1:17" ht="12.75" customHeight="1" x14ac:dyDescent="0.2">
      <c r="A49" s="613"/>
      <c r="B49" s="613"/>
      <c r="C49" s="613"/>
      <c r="D49" s="914"/>
      <c r="E49" s="914"/>
      <c r="F49" s="915"/>
      <c r="G49" s="914"/>
      <c r="I49" s="613"/>
      <c r="J49" s="613"/>
      <c r="K49" s="918"/>
      <c r="L49" s="918"/>
      <c r="M49" s="918"/>
      <c r="N49" s="918"/>
      <c r="Q49" s="613"/>
    </row>
    <row r="50" spans="1:17" x14ac:dyDescent="0.2">
      <c r="A50" s="613"/>
      <c r="B50" s="613"/>
      <c r="C50" s="613"/>
      <c r="D50" s="613"/>
      <c r="E50" s="613"/>
      <c r="F50" s="613"/>
      <c r="G50" s="613"/>
      <c r="I50" s="613"/>
      <c r="J50" s="613"/>
      <c r="K50" s="613"/>
      <c r="L50" s="613"/>
      <c r="M50" s="613"/>
      <c r="N50" s="613"/>
      <c r="Q50" s="613"/>
    </row>
    <row r="51" spans="1:17" ht="14.25" customHeight="1" x14ac:dyDescent="0.2">
      <c r="A51" s="903" t="s">
        <v>425</v>
      </c>
      <c r="B51" s="903"/>
      <c r="C51" s="903"/>
      <c r="D51" s="903"/>
      <c r="E51" s="903"/>
      <c r="F51" s="613"/>
      <c r="G51" s="613"/>
      <c r="H51" s="613"/>
      <c r="I51" s="613"/>
      <c r="K51" s="613"/>
      <c r="L51" s="613"/>
      <c r="M51" s="613"/>
      <c r="N51" s="613"/>
      <c r="O51" s="613"/>
      <c r="P51" s="613"/>
      <c r="Q51" s="613"/>
    </row>
    <row r="52" spans="1:17" x14ac:dyDescent="0.2">
      <c r="F52" s="910"/>
      <c r="G52" s="919"/>
      <c r="H52" s="419"/>
      <c r="I52" s="909"/>
      <c r="M52" s="613"/>
      <c r="N52" s="613"/>
      <c r="O52" s="613"/>
      <c r="P52" s="613"/>
      <c r="Q52" s="613"/>
    </row>
  </sheetData>
  <mergeCells count="42">
    <mergeCell ref="C17:D17"/>
    <mergeCell ref="F17:G17"/>
    <mergeCell ref="I17:J17"/>
    <mergeCell ref="L17:M17"/>
    <mergeCell ref="O17:P17"/>
    <mergeCell ref="C13:D13"/>
    <mergeCell ref="F13:G13"/>
    <mergeCell ref="I13:J13"/>
    <mergeCell ref="L13:M13"/>
    <mergeCell ref="O13:P13"/>
    <mergeCell ref="C15:D15"/>
    <mergeCell ref="F15:G15"/>
    <mergeCell ref="I15:J15"/>
    <mergeCell ref="L15:M15"/>
    <mergeCell ref="O15:P15"/>
    <mergeCell ref="C10:D10"/>
    <mergeCell ref="F10:G10"/>
    <mergeCell ref="I10:J10"/>
    <mergeCell ref="L10:M10"/>
    <mergeCell ref="O10:P10"/>
    <mergeCell ref="C11:D11"/>
    <mergeCell ref="F11:G11"/>
    <mergeCell ref="I11:J11"/>
    <mergeCell ref="L11:M11"/>
    <mergeCell ref="O11:P11"/>
    <mergeCell ref="C8:D8"/>
    <mergeCell ref="F8:G8"/>
    <mergeCell ref="I8:J8"/>
    <mergeCell ref="L8:M8"/>
    <mergeCell ref="O8:P8"/>
    <mergeCell ref="C9:D9"/>
    <mergeCell ref="F9:G9"/>
    <mergeCell ref="I9:J9"/>
    <mergeCell ref="L9:M9"/>
    <mergeCell ref="O9:P9"/>
    <mergeCell ref="A1:P1"/>
    <mergeCell ref="A2:P2"/>
    <mergeCell ref="C6:D6"/>
    <mergeCell ref="F6:G6"/>
    <mergeCell ref="I6:J6"/>
    <mergeCell ref="L6:M6"/>
    <mergeCell ref="O6:P6"/>
  </mergeCells>
  <pageMargins left="0.75" right="0.75" top="0.54" bottom="0.73" header="0.5" footer="0.5"/>
  <pageSetup scale="74" orientation="landscape" horizontalDpi="1200" verticalDpi="1200" r:id="rId1"/>
  <headerFooter alignWithMargins="0">
    <oddHeader>&amp;R&amp;G</oddHeader>
    <oddFooter>&amp;CPAGE 17</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47"/>
  <sheetViews>
    <sheetView zoomScale="95" zoomScaleNormal="95" zoomScaleSheetLayoutView="90" workbookViewId="0">
      <selection activeCell="AN146" sqref="AN146"/>
    </sheetView>
  </sheetViews>
  <sheetFormatPr defaultRowHeight="12.75" x14ac:dyDescent="0.2"/>
  <cols>
    <col min="1" max="1" width="37.140625" style="10" customWidth="1"/>
    <col min="2" max="2" width="6" customWidth="1"/>
    <col min="3" max="3" width="3.28515625" customWidth="1"/>
    <col min="4" max="4" width="4.5703125" customWidth="1"/>
    <col min="5" max="5" width="2.85546875" style="470" customWidth="1"/>
    <col min="6" max="6" width="6" customWidth="1"/>
    <col min="7" max="7" width="3.28515625" customWidth="1"/>
    <col min="8" max="8" width="4.42578125" customWidth="1"/>
    <col min="9" max="9" width="2.85546875" style="470" customWidth="1"/>
    <col min="10" max="10" width="6" customWidth="1"/>
    <col min="11" max="11" width="3.28515625" customWidth="1"/>
    <col min="12" max="12" width="4.42578125" customWidth="1"/>
    <col min="13" max="13" width="2.85546875" style="470" customWidth="1"/>
    <col min="14" max="14" width="6" customWidth="1"/>
    <col min="15" max="15" width="3.28515625" customWidth="1"/>
    <col min="16" max="16" width="4.5703125" customWidth="1"/>
    <col min="17" max="17" width="2.85546875" style="470" customWidth="1"/>
    <col min="18" max="18" width="6" style="451" customWidth="1"/>
    <col min="19" max="19" width="3.28515625" style="451" customWidth="1"/>
    <col min="20" max="20" width="4.5703125" style="451" customWidth="1"/>
    <col min="21" max="21" width="2.85546875" style="470" customWidth="1"/>
    <col min="22" max="24" width="4.5703125" style="615" customWidth="1"/>
    <col min="25" max="25" width="2.85546875" style="470" customWidth="1"/>
    <col min="26" max="28" width="4.5703125" style="615" customWidth="1"/>
    <col min="29" max="29" width="2.85546875" style="470" customWidth="1"/>
    <col min="30" max="32" width="4.5703125" style="615" customWidth="1"/>
  </cols>
  <sheetData>
    <row r="1" spans="1:32" s="615" customFormat="1" ht="15.75" x14ac:dyDescent="0.25">
      <c r="A1" s="1017" t="s">
        <v>363</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row>
    <row r="2" spans="1:32" s="615" customFormat="1" ht="15.75" x14ac:dyDescent="0.25">
      <c r="A2" s="1017" t="s">
        <v>225</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row>
    <row r="3" spans="1:32" s="10" customFormat="1" ht="12.75" customHeight="1" x14ac:dyDescent="0.25">
      <c r="B3" s="227"/>
      <c r="C3" s="227"/>
      <c r="D3" s="227"/>
      <c r="E3" s="469"/>
      <c r="F3" s="227"/>
      <c r="G3" s="227"/>
      <c r="H3" s="227"/>
      <c r="I3" s="469"/>
      <c r="J3" s="227"/>
      <c r="K3" s="227"/>
      <c r="L3" s="227"/>
      <c r="M3" s="469"/>
      <c r="N3" s="227"/>
      <c r="O3" s="227"/>
      <c r="P3" s="227"/>
      <c r="Q3" s="469"/>
      <c r="R3" s="465"/>
      <c r="S3" s="465"/>
      <c r="T3" s="465"/>
      <c r="U3" s="469"/>
      <c r="V3" s="620"/>
      <c r="W3" s="620"/>
      <c r="X3" s="620"/>
      <c r="Y3" s="469"/>
      <c r="Z3" s="620"/>
      <c r="AA3" s="620"/>
      <c r="AB3" s="620"/>
      <c r="AC3" s="469"/>
      <c r="AD3" s="620"/>
      <c r="AE3" s="620"/>
      <c r="AF3" s="620"/>
    </row>
    <row r="4" spans="1:32" x14ac:dyDescent="0.2">
      <c r="A4" s="357" t="s">
        <v>219</v>
      </c>
      <c r="B4" s="358"/>
      <c r="C4" s="358"/>
      <c r="D4" s="358"/>
      <c r="E4" s="472"/>
      <c r="F4" s="358"/>
      <c r="G4" s="358"/>
      <c r="H4" s="358"/>
      <c r="I4" s="472"/>
      <c r="J4" s="358"/>
      <c r="K4" s="358"/>
      <c r="L4" s="358"/>
      <c r="M4" s="472"/>
      <c r="N4" s="358"/>
      <c r="O4" s="358"/>
      <c r="P4" s="358"/>
      <c r="Q4" s="472"/>
      <c r="R4" s="471"/>
      <c r="S4" s="471"/>
      <c r="T4" s="471"/>
      <c r="U4" s="472"/>
      <c r="V4" s="471"/>
      <c r="W4" s="471"/>
      <c r="X4" s="471"/>
      <c r="Y4" s="472"/>
      <c r="Z4" s="471"/>
      <c r="AA4" s="471"/>
      <c r="AB4" s="471"/>
      <c r="AC4" s="472"/>
      <c r="AD4" s="471"/>
      <c r="AE4" s="471"/>
      <c r="AF4" s="471"/>
    </row>
    <row r="5" spans="1:32" ht="8.25" customHeight="1" x14ac:dyDescent="0.2">
      <c r="A5" s="358"/>
      <c r="B5" s="358"/>
      <c r="C5" s="358"/>
      <c r="D5" s="358"/>
      <c r="E5" s="472"/>
      <c r="F5" s="358"/>
      <c r="G5" s="358"/>
      <c r="H5" s="358"/>
      <c r="I5" s="472"/>
      <c r="J5" s="358"/>
      <c r="K5" s="358"/>
      <c r="L5" s="358"/>
      <c r="M5" s="472"/>
      <c r="N5" s="358"/>
      <c r="O5" s="358"/>
      <c r="P5" s="358"/>
      <c r="Q5" s="472"/>
      <c r="R5" s="471"/>
      <c r="S5" s="471"/>
      <c r="T5" s="471"/>
      <c r="U5" s="472"/>
      <c r="V5" s="471"/>
      <c r="W5" s="471"/>
      <c r="X5" s="471"/>
      <c r="Y5" s="472"/>
      <c r="Z5" s="471"/>
      <c r="AA5" s="471"/>
      <c r="AB5" s="471"/>
      <c r="AC5" s="472"/>
      <c r="AD5" s="471"/>
      <c r="AE5" s="471"/>
      <c r="AF5" s="471"/>
    </row>
    <row r="6" spans="1:32" s="10" customFormat="1" ht="15.75" customHeight="1" x14ac:dyDescent="0.2">
      <c r="A6" s="359" t="s">
        <v>220</v>
      </c>
      <c r="B6" s="1114">
        <v>2006</v>
      </c>
      <c r="C6" s="1114"/>
      <c r="D6" s="1114"/>
      <c r="E6" s="473"/>
      <c r="F6" s="1114">
        <v>2007</v>
      </c>
      <c r="G6" s="1114"/>
      <c r="H6" s="1114"/>
      <c r="I6" s="473"/>
      <c r="J6" s="1114">
        <v>2008</v>
      </c>
      <c r="K6" s="1114"/>
      <c r="L6" s="1114"/>
      <c r="M6" s="473"/>
      <c r="N6" s="1114">
        <v>2009</v>
      </c>
      <c r="O6" s="1114"/>
      <c r="P6" s="1114"/>
      <c r="Q6" s="473"/>
      <c r="R6" s="1114">
        <v>2010</v>
      </c>
      <c r="S6" s="1114"/>
      <c r="T6" s="1114"/>
      <c r="U6" s="473"/>
      <c r="V6" s="1114">
        <v>2011</v>
      </c>
      <c r="W6" s="1114"/>
      <c r="X6" s="1114"/>
      <c r="Y6" s="473"/>
      <c r="Z6" s="1114">
        <v>2012</v>
      </c>
      <c r="AA6" s="1114"/>
      <c r="AB6" s="1114"/>
      <c r="AC6" s="473"/>
      <c r="AD6" s="1114">
        <v>2013</v>
      </c>
      <c r="AE6" s="1114"/>
      <c r="AF6" s="1114"/>
    </row>
    <row r="7" spans="1:32" s="14" customFormat="1" ht="24" customHeight="1" x14ac:dyDescent="0.2">
      <c r="A7" s="360" t="s">
        <v>223</v>
      </c>
      <c r="B7" s="1112"/>
      <c r="C7" s="1112"/>
      <c r="D7" s="1112"/>
      <c r="E7" s="630"/>
      <c r="F7" s="1112"/>
      <c r="G7" s="1112"/>
      <c r="H7" s="1112"/>
      <c r="I7" s="630"/>
      <c r="J7" s="1112"/>
      <c r="K7" s="1112"/>
      <c r="L7" s="1112"/>
      <c r="M7" s="630"/>
      <c r="N7" s="1112"/>
      <c r="O7" s="1112"/>
      <c r="P7" s="1112"/>
      <c r="Q7" s="630"/>
      <c r="R7" s="1112"/>
      <c r="S7" s="1112"/>
      <c r="T7" s="1112"/>
      <c r="U7" s="630"/>
      <c r="V7" s="1112"/>
      <c r="W7" s="1112"/>
      <c r="X7" s="1112"/>
      <c r="Y7" s="874"/>
      <c r="Z7" s="1112"/>
      <c r="AA7" s="1112"/>
      <c r="AB7" s="1112"/>
      <c r="AC7" s="938"/>
      <c r="AD7" s="1112"/>
      <c r="AE7" s="1112"/>
      <c r="AF7" s="1112"/>
    </row>
    <row r="8" spans="1:32" s="14" customFormat="1" ht="12.75" customHeight="1" x14ac:dyDescent="0.2">
      <c r="A8" s="360" t="s">
        <v>222</v>
      </c>
      <c r="B8" s="1104">
        <v>39.1</v>
      </c>
      <c r="C8" s="1104"/>
      <c r="D8" s="1104"/>
      <c r="E8" s="362"/>
      <c r="F8" s="1104">
        <v>154.80000000000001</v>
      </c>
      <c r="G8" s="1104"/>
      <c r="H8" s="1104"/>
      <c r="I8" s="362"/>
      <c r="J8" s="1104">
        <v>444.6</v>
      </c>
      <c r="K8" s="1104"/>
      <c r="L8" s="1104"/>
      <c r="M8" s="362"/>
      <c r="N8" s="1104">
        <v>163.30000000000001</v>
      </c>
      <c r="O8" s="1104"/>
      <c r="P8" s="1104"/>
      <c r="Q8" s="362"/>
      <c r="R8" s="1104">
        <v>297.39999999999998</v>
      </c>
      <c r="S8" s="1104"/>
      <c r="T8" s="1104"/>
      <c r="U8" s="362"/>
      <c r="V8" s="1104">
        <v>397</v>
      </c>
      <c r="W8" s="1104"/>
      <c r="X8" s="1104"/>
      <c r="Y8" s="872"/>
      <c r="Z8" s="1104">
        <v>250.3</v>
      </c>
      <c r="AA8" s="1104"/>
      <c r="AB8" s="1104"/>
      <c r="AC8" s="937"/>
      <c r="AD8" s="1104">
        <v>0</v>
      </c>
      <c r="AE8" s="1104"/>
      <c r="AF8" s="1104"/>
    </row>
    <row r="9" spans="1:32" s="14" customFormat="1" ht="12.75" customHeight="1" x14ac:dyDescent="0.2">
      <c r="A9" s="360" t="s">
        <v>203</v>
      </c>
      <c r="B9" s="1104">
        <v>34.700000000000003</v>
      </c>
      <c r="C9" s="1104"/>
      <c r="D9" s="1104"/>
      <c r="E9" s="362"/>
      <c r="F9" s="1104">
        <v>131.19999999999999</v>
      </c>
      <c r="G9" s="1104"/>
      <c r="H9" s="1104"/>
      <c r="I9" s="362"/>
      <c r="J9" s="1104">
        <v>417.4</v>
      </c>
      <c r="K9" s="1104"/>
      <c r="L9" s="1104"/>
      <c r="M9" s="362"/>
      <c r="N9" s="1104">
        <v>107.8</v>
      </c>
      <c r="O9" s="1104"/>
      <c r="P9" s="1104"/>
      <c r="Q9" s="362"/>
      <c r="R9" s="1104">
        <v>209.4</v>
      </c>
      <c r="S9" s="1104"/>
      <c r="T9" s="1104"/>
      <c r="U9" s="362"/>
      <c r="V9" s="1104">
        <v>371.9</v>
      </c>
      <c r="W9" s="1104"/>
      <c r="X9" s="1104"/>
      <c r="Y9" s="872"/>
      <c r="Z9" s="1104">
        <v>0</v>
      </c>
      <c r="AA9" s="1104"/>
      <c r="AB9" s="1104"/>
      <c r="AC9" s="937"/>
      <c r="AD9" s="1104">
        <v>0</v>
      </c>
      <c r="AE9" s="1104"/>
      <c r="AF9" s="1104"/>
    </row>
    <row r="10" spans="1:32" s="14" customFormat="1" ht="12.75" customHeight="1" x14ac:dyDescent="0.2">
      <c r="A10" s="360" t="s">
        <v>204</v>
      </c>
      <c r="B10" s="1104">
        <v>32</v>
      </c>
      <c r="C10" s="1104"/>
      <c r="D10" s="1104"/>
      <c r="E10" s="362"/>
      <c r="F10" s="1104">
        <v>103.5</v>
      </c>
      <c r="G10" s="1104"/>
      <c r="H10" s="1104"/>
      <c r="I10" s="362"/>
      <c r="J10" s="1104">
        <v>377.5</v>
      </c>
      <c r="K10" s="1104"/>
      <c r="L10" s="1104"/>
      <c r="M10" s="362"/>
      <c r="N10" s="1104">
        <v>73.099999999999994</v>
      </c>
      <c r="O10" s="1104"/>
      <c r="P10" s="1104"/>
      <c r="Q10" s="362"/>
      <c r="R10" s="1104">
        <v>204.2</v>
      </c>
      <c r="S10" s="1104"/>
      <c r="T10" s="1104"/>
      <c r="U10" s="362"/>
      <c r="V10" s="1104">
        <v>0</v>
      </c>
      <c r="W10" s="1104"/>
      <c r="X10" s="1104"/>
      <c r="Y10" s="872"/>
      <c r="Z10" s="1104">
        <v>0</v>
      </c>
      <c r="AA10" s="1104"/>
      <c r="AB10" s="1104"/>
      <c r="AC10" s="937"/>
      <c r="AD10" s="1104">
        <v>0</v>
      </c>
      <c r="AE10" s="1104"/>
      <c r="AF10" s="1104"/>
    </row>
    <row r="11" spans="1:32" s="14" customFormat="1" ht="12.75" customHeight="1" x14ac:dyDescent="0.2">
      <c r="A11" s="360" t="s">
        <v>286</v>
      </c>
      <c r="B11" s="1104">
        <v>27.6</v>
      </c>
      <c r="C11" s="1104"/>
      <c r="D11" s="1104"/>
      <c r="E11" s="362"/>
      <c r="F11" s="1104">
        <v>94.8</v>
      </c>
      <c r="G11" s="1104"/>
      <c r="H11" s="1104"/>
      <c r="I11" s="362"/>
      <c r="J11" s="1104">
        <v>345.1</v>
      </c>
      <c r="K11" s="1104"/>
      <c r="L11" s="1104"/>
      <c r="M11" s="362"/>
      <c r="N11" s="1104">
        <v>66</v>
      </c>
      <c r="O11" s="1104"/>
      <c r="P11" s="1104"/>
      <c r="Q11" s="362"/>
      <c r="R11" s="1104">
        <v>0</v>
      </c>
      <c r="S11" s="1104"/>
      <c r="T11" s="1104"/>
      <c r="U11" s="362"/>
      <c r="V11" s="1104">
        <v>0</v>
      </c>
      <c r="W11" s="1104"/>
      <c r="X11" s="1104"/>
      <c r="Y11" s="872"/>
      <c r="Z11" s="1104">
        <v>0</v>
      </c>
      <c r="AA11" s="1104"/>
      <c r="AB11" s="1104"/>
      <c r="AC11" s="937"/>
      <c r="AD11" s="1104">
        <v>0</v>
      </c>
      <c r="AE11" s="1104"/>
      <c r="AF11" s="1104"/>
    </row>
    <row r="12" spans="1:32" s="14" customFormat="1" ht="12.75" customHeight="1" x14ac:dyDescent="0.2">
      <c r="A12" s="497" t="s">
        <v>338</v>
      </c>
      <c r="B12" s="1106">
        <v>27.2</v>
      </c>
      <c r="C12" s="1106"/>
      <c r="D12" s="1106"/>
      <c r="E12" s="362"/>
      <c r="F12" s="1106">
        <v>83.5</v>
      </c>
      <c r="G12" s="1106"/>
      <c r="H12" s="1106"/>
      <c r="I12" s="362"/>
      <c r="J12" s="1106">
        <v>340.8</v>
      </c>
      <c r="K12" s="1106"/>
      <c r="L12" s="1106"/>
      <c r="M12" s="362"/>
      <c r="N12" s="1106">
        <v>0</v>
      </c>
      <c r="O12" s="1106"/>
      <c r="P12" s="1106"/>
      <c r="Q12" s="362"/>
      <c r="R12" s="1106">
        <v>0</v>
      </c>
      <c r="S12" s="1106"/>
      <c r="T12" s="1106"/>
      <c r="U12" s="362"/>
      <c r="V12" s="1106">
        <v>0</v>
      </c>
      <c r="W12" s="1106"/>
      <c r="X12" s="1106"/>
      <c r="Y12" s="872"/>
      <c r="Z12" s="1106">
        <v>0</v>
      </c>
      <c r="AA12" s="1106"/>
      <c r="AB12" s="1106"/>
      <c r="AC12" s="937"/>
      <c r="AD12" s="1106">
        <v>0</v>
      </c>
      <c r="AE12" s="1106"/>
      <c r="AF12" s="1106"/>
    </row>
    <row r="13" spans="1:32" s="14" customFormat="1" ht="12.75" customHeight="1" x14ac:dyDescent="0.2">
      <c r="A13" s="497" t="s">
        <v>395</v>
      </c>
      <c r="B13" s="1106">
        <v>24.4</v>
      </c>
      <c r="C13" s="1106"/>
      <c r="D13" s="1106"/>
      <c r="E13" s="866"/>
      <c r="F13" s="1106">
        <v>81</v>
      </c>
      <c r="G13" s="1106"/>
      <c r="H13" s="1106"/>
      <c r="I13" s="866"/>
      <c r="J13" s="1106">
        <v>0</v>
      </c>
      <c r="K13" s="1106"/>
      <c r="L13" s="1106"/>
      <c r="M13" s="866"/>
      <c r="N13" s="1106">
        <v>0</v>
      </c>
      <c r="O13" s="1106"/>
      <c r="P13" s="1106"/>
      <c r="Q13" s="866"/>
      <c r="R13" s="1106">
        <v>0</v>
      </c>
      <c r="S13" s="1106"/>
      <c r="T13" s="1106"/>
      <c r="U13" s="866"/>
      <c r="V13" s="1106">
        <v>0</v>
      </c>
      <c r="W13" s="1106"/>
      <c r="X13" s="1106"/>
      <c r="Y13" s="872"/>
      <c r="Z13" s="1106">
        <v>0</v>
      </c>
      <c r="AA13" s="1106"/>
      <c r="AB13" s="1106"/>
      <c r="AC13" s="937"/>
      <c r="AD13" s="1106">
        <v>0</v>
      </c>
      <c r="AE13" s="1106"/>
      <c r="AF13" s="1106"/>
    </row>
    <row r="14" spans="1:32" s="14" customFormat="1" ht="12.75" customHeight="1" x14ac:dyDescent="0.2">
      <c r="A14" s="497" t="s">
        <v>415</v>
      </c>
      <c r="B14" s="1106">
        <v>24</v>
      </c>
      <c r="C14" s="1106"/>
      <c r="D14" s="1106"/>
      <c r="E14" s="940"/>
      <c r="F14" s="1106">
        <v>0</v>
      </c>
      <c r="G14" s="1106"/>
      <c r="H14" s="1106"/>
      <c r="I14" s="940"/>
      <c r="J14" s="1106">
        <v>0</v>
      </c>
      <c r="K14" s="1106"/>
      <c r="L14" s="1106"/>
      <c r="M14" s="940"/>
      <c r="N14" s="1106">
        <v>0</v>
      </c>
      <c r="O14" s="1106"/>
      <c r="P14" s="1106"/>
      <c r="Q14" s="940"/>
      <c r="R14" s="1106">
        <v>0</v>
      </c>
      <c r="S14" s="1106"/>
      <c r="T14" s="1106"/>
      <c r="U14" s="940"/>
      <c r="V14" s="1106">
        <v>0</v>
      </c>
      <c r="W14" s="1106"/>
      <c r="X14" s="1106"/>
      <c r="Y14" s="940"/>
      <c r="Z14" s="1106">
        <v>0</v>
      </c>
      <c r="AA14" s="1106"/>
      <c r="AB14" s="1106"/>
      <c r="AC14" s="940"/>
      <c r="AD14" s="1106">
        <v>0</v>
      </c>
      <c r="AE14" s="1106"/>
      <c r="AF14" s="1106"/>
    </row>
    <row r="15" spans="1:32" s="14" customFormat="1" ht="12.75" customHeight="1" x14ac:dyDescent="0.2">
      <c r="A15" s="497" t="s">
        <v>414</v>
      </c>
      <c r="B15" s="1107">
        <v>24</v>
      </c>
      <c r="C15" s="1107"/>
      <c r="D15" s="1107"/>
      <c r="E15" s="630"/>
      <c r="F15" s="1107">
        <v>81</v>
      </c>
      <c r="G15" s="1107"/>
      <c r="H15" s="1107"/>
      <c r="I15" s="630"/>
      <c r="J15" s="1107">
        <v>340.8</v>
      </c>
      <c r="K15" s="1107"/>
      <c r="L15" s="1107"/>
      <c r="M15" s="630"/>
      <c r="N15" s="1107">
        <v>66</v>
      </c>
      <c r="O15" s="1107"/>
      <c r="P15" s="1107"/>
      <c r="Q15" s="630"/>
      <c r="R15" s="1107">
        <v>204.2</v>
      </c>
      <c r="S15" s="1107"/>
      <c r="T15" s="1107"/>
      <c r="U15" s="630"/>
      <c r="V15" s="1107">
        <v>371.9</v>
      </c>
      <c r="W15" s="1107"/>
      <c r="X15" s="1107"/>
      <c r="Y15" s="874"/>
      <c r="Z15" s="1107">
        <v>250.3</v>
      </c>
      <c r="AA15" s="1107"/>
      <c r="AB15" s="1107"/>
      <c r="AC15" s="938"/>
      <c r="AD15" s="1107">
        <v>0</v>
      </c>
      <c r="AE15" s="1107"/>
      <c r="AF15" s="1107"/>
    </row>
    <row r="16" spans="1:32" s="14" customFormat="1" ht="12.75" customHeight="1" x14ac:dyDescent="0.2">
      <c r="A16" s="497"/>
      <c r="B16" s="874"/>
      <c r="C16" s="874"/>
      <c r="D16" s="874"/>
      <c r="E16" s="874"/>
      <c r="F16" s="874"/>
      <c r="G16" s="874"/>
      <c r="H16" s="874"/>
      <c r="I16" s="874"/>
      <c r="J16" s="874"/>
      <c r="K16" s="874"/>
      <c r="L16" s="874"/>
      <c r="M16" s="874"/>
      <c r="N16" s="874"/>
      <c r="O16" s="874"/>
      <c r="P16" s="874"/>
      <c r="Q16" s="874"/>
      <c r="R16" s="874"/>
      <c r="S16" s="874"/>
      <c r="T16" s="874"/>
      <c r="U16" s="874"/>
      <c r="V16" s="874"/>
      <c r="W16" s="874"/>
      <c r="X16" s="874"/>
      <c r="Y16" s="874"/>
      <c r="Z16" s="874"/>
      <c r="AA16" s="874"/>
      <c r="AB16" s="874"/>
      <c r="AC16" s="938"/>
      <c r="AD16" s="938"/>
      <c r="AE16" s="938"/>
      <c r="AF16" s="938"/>
    </row>
    <row r="17" spans="1:32" s="14" customFormat="1" ht="12.75" customHeight="1" x14ac:dyDescent="0.2">
      <c r="A17" s="497" t="s">
        <v>462</v>
      </c>
      <c r="B17" s="1108">
        <v>25</v>
      </c>
      <c r="C17" s="1108"/>
      <c r="D17" s="1108"/>
      <c r="E17" s="874"/>
      <c r="F17" s="1108">
        <v>82.1</v>
      </c>
      <c r="G17" s="1108"/>
      <c r="H17" s="1108"/>
      <c r="I17" s="874"/>
      <c r="J17" s="1108">
        <v>349</v>
      </c>
      <c r="K17" s="1108"/>
      <c r="L17" s="1108"/>
      <c r="M17" s="874"/>
      <c r="N17" s="1108">
        <v>64.3</v>
      </c>
      <c r="O17" s="1108"/>
      <c r="P17" s="1108"/>
      <c r="Q17" s="874"/>
      <c r="R17" s="1108">
        <v>203.7</v>
      </c>
      <c r="S17" s="1108"/>
      <c r="T17" s="1108"/>
      <c r="U17" s="874"/>
      <c r="V17" s="1108">
        <v>346.9</v>
      </c>
      <c r="W17" s="1108"/>
      <c r="X17" s="1108"/>
      <c r="Y17" s="874"/>
      <c r="Z17" s="1108">
        <v>293.5</v>
      </c>
      <c r="AA17" s="1108"/>
      <c r="AB17" s="1108"/>
      <c r="AC17" s="938"/>
      <c r="AD17" s="1108">
        <v>145.19999999999999</v>
      </c>
      <c r="AE17" s="1108"/>
      <c r="AF17" s="1108"/>
    </row>
    <row r="18" spans="1:32" s="14" customFormat="1" ht="6" customHeight="1" x14ac:dyDescent="0.2">
      <c r="A18" s="360"/>
      <c r="B18" s="360"/>
      <c r="C18" s="361"/>
      <c r="D18" s="361"/>
      <c r="E18" s="630"/>
      <c r="F18" s="360"/>
      <c r="G18" s="361"/>
      <c r="H18" s="361"/>
      <c r="I18" s="630"/>
      <c r="J18" s="360"/>
      <c r="K18" s="361"/>
      <c r="L18" s="361"/>
      <c r="M18" s="630"/>
      <c r="N18" s="360"/>
      <c r="O18" s="361"/>
      <c r="P18" s="361"/>
      <c r="Q18" s="630"/>
      <c r="R18" s="474"/>
      <c r="S18" s="449"/>
      <c r="T18" s="449"/>
      <c r="U18" s="630"/>
      <c r="V18" s="497"/>
      <c r="W18" s="626"/>
      <c r="X18" s="626"/>
      <c r="Y18" s="874"/>
      <c r="Z18" s="497"/>
      <c r="AA18" s="874"/>
      <c r="AB18" s="874"/>
      <c r="AC18" s="938"/>
      <c r="AD18" s="497"/>
      <c r="AE18" s="938"/>
      <c r="AF18" s="938"/>
    </row>
    <row r="19" spans="1:32" s="10" customFormat="1" ht="12.75" customHeight="1" x14ac:dyDescent="0.2">
      <c r="A19" s="360" t="s">
        <v>205</v>
      </c>
      <c r="B19" s="1113">
        <v>-22.8</v>
      </c>
      <c r="C19" s="1113"/>
      <c r="D19" s="1113"/>
      <c r="E19" s="631"/>
      <c r="F19" s="1109">
        <v>-75.400000000000006</v>
      </c>
      <c r="G19" s="1109"/>
      <c r="H19" s="1109"/>
      <c r="I19" s="631"/>
      <c r="J19" s="1109">
        <v>-314.8</v>
      </c>
      <c r="K19" s="1109"/>
      <c r="L19" s="1109"/>
      <c r="M19" s="472"/>
      <c r="N19" s="358"/>
      <c r="O19" s="1109">
        <v>-52</v>
      </c>
      <c r="P19" s="1109"/>
      <c r="Q19" s="472"/>
      <c r="R19" s="471"/>
      <c r="S19" s="1109">
        <v>-163.69999999999999</v>
      </c>
      <c r="T19" s="1109"/>
      <c r="U19" s="631"/>
      <c r="V19" s="471"/>
      <c r="W19" s="1109">
        <v>-162.6</v>
      </c>
      <c r="X19" s="1109"/>
      <c r="Y19" s="631"/>
      <c r="Z19" s="497"/>
      <c r="AA19" s="1113">
        <v>-158.30000000000001</v>
      </c>
      <c r="AB19" s="1113"/>
      <c r="AC19" s="631"/>
      <c r="AD19" s="471"/>
      <c r="AE19" s="1109">
        <v>-38.4</v>
      </c>
      <c r="AF19" s="1109"/>
    </row>
    <row r="20" spans="1:32" s="12" customFormat="1" ht="17.25" customHeight="1" thickBot="1" x14ac:dyDescent="0.25">
      <c r="A20" s="403" t="s">
        <v>206</v>
      </c>
      <c r="B20" s="1110">
        <v>2.2000000000000002</v>
      </c>
      <c r="C20" s="1110"/>
      <c r="D20" s="1110"/>
      <c r="E20" s="655"/>
      <c r="F20" s="1116">
        <v>6.7</v>
      </c>
      <c r="G20" s="1116"/>
      <c r="H20" s="1116"/>
      <c r="I20" s="655"/>
      <c r="J20" s="1116">
        <v>34.200000000000003</v>
      </c>
      <c r="K20" s="1116"/>
      <c r="L20" s="1116"/>
      <c r="M20" s="404"/>
      <c r="N20" s="1116">
        <v>12.3</v>
      </c>
      <c r="O20" s="1116"/>
      <c r="P20" s="1116"/>
      <c r="Q20" s="404"/>
      <c r="R20" s="1116">
        <v>40</v>
      </c>
      <c r="S20" s="1116"/>
      <c r="T20" s="1116"/>
      <c r="U20" s="632"/>
      <c r="V20" s="1110">
        <v>184.3</v>
      </c>
      <c r="W20" s="1110"/>
      <c r="X20" s="1110"/>
      <c r="Y20" s="632"/>
      <c r="Z20" s="1110">
        <v>135.19999999999999</v>
      </c>
      <c r="AA20" s="1110"/>
      <c r="AB20" s="1110"/>
      <c r="AC20" s="632"/>
      <c r="AD20" s="1110">
        <v>106.8</v>
      </c>
      <c r="AE20" s="1110"/>
      <c r="AF20" s="1110"/>
    </row>
    <row r="21" spans="1:32" x14ac:dyDescent="0.2">
      <c r="A21" s="360"/>
      <c r="B21" s="358"/>
      <c r="C21" s="358"/>
      <c r="D21" s="358"/>
      <c r="E21" s="472"/>
      <c r="F21" s="358"/>
      <c r="G21" s="358"/>
      <c r="H21" s="358"/>
      <c r="I21" s="472"/>
      <c r="J21" s="358"/>
      <c r="K21" s="358"/>
      <c r="L21" s="358"/>
      <c r="M21" s="472"/>
      <c r="N21" s="358"/>
      <c r="O21" s="358"/>
      <c r="P21" s="358"/>
      <c r="Q21" s="472"/>
      <c r="R21" s="471"/>
      <c r="S21" s="471"/>
      <c r="T21" s="471"/>
      <c r="U21" s="472"/>
      <c r="V21" s="497"/>
      <c r="W21" s="497"/>
      <c r="X21" s="497"/>
      <c r="Y21" s="472"/>
      <c r="Z21" s="497"/>
      <c r="AA21" s="497"/>
      <c r="AB21" s="497"/>
      <c r="AC21" s="472"/>
      <c r="AD21" s="497"/>
      <c r="AE21" s="497"/>
      <c r="AF21" s="497"/>
    </row>
    <row r="22" spans="1:32" ht="13.5" x14ac:dyDescent="0.2">
      <c r="A22" s="497" t="s">
        <v>325</v>
      </c>
      <c r="B22" s="358"/>
      <c r="C22" s="1111">
        <v>8.3000000000000004E-2</v>
      </c>
      <c r="D22" s="1111"/>
      <c r="E22" s="472"/>
      <c r="F22" s="358"/>
      <c r="G22" s="1105">
        <v>0.11799999999999999</v>
      </c>
      <c r="H22" s="1105"/>
      <c r="I22" s="472"/>
      <c r="J22" s="358"/>
      <c r="K22" s="1105">
        <v>0.51300000000000001</v>
      </c>
      <c r="L22" s="1105"/>
      <c r="M22" s="472"/>
      <c r="N22" s="358"/>
      <c r="O22" s="1105">
        <v>9.9000000000000005E-2</v>
      </c>
      <c r="P22" s="1105"/>
      <c r="Q22" s="472"/>
      <c r="R22" s="471"/>
      <c r="S22" s="1105">
        <v>0.31</v>
      </c>
      <c r="T22" s="1105"/>
      <c r="U22" s="633"/>
      <c r="V22" s="497"/>
      <c r="W22" s="1111">
        <v>0.54600000000000004</v>
      </c>
      <c r="X22" s="1111"/>
      <c r="Y22" s="633"/>
      <c r="Z22" s="497"/>
      <c r="AA22" s="1111">
        <v>0.40300000000000002</v>
      </c>
      <c r="AB22" s="1111"/>
      <c r="AC22" s="633"/>
      <c r="AD22" s="497"/>
      <c r="AE22" s="1111">
        <v>0.29599999999999999</v>
      </c>
      <c r="AF22" s="1111"/>
    </row>
    <row r="23" spans="1:32" ht="13.5" x14ac:dyDescent="0.2">
      <c r="A23" s="363"/>
      <c r="B23" s="358"/>
      <c r="C23" s="358"/>
      <c r="D23" s="358"/>
      <c r="E23" s="472"/>
      <c r="F23" s="358"/>
      <c r="G23" s="358"/>
      <c r="H23" s="358"/>
      <c r="I23" s="472"/>
      <c r="J23" s="358"/>
      <c r="K23" s="370"/>
      <c r="L23" s="370"/>
      <c r="M23" s="472"/>
      <c r="N23" s="358"/>
      <c r="O23" s="370"/>
      <c r="P23" s="370"/>
      <c r="Q23" s="472"/>
      <c r="R23" s="471"/>
      <c r="S23" s="448"/>
      <c r="T23" s="448"/>
      <c r="U23" s="633"/>
      <c r="V23" s="471"/>
      <c r="W23" s="627"/>
      <c r="X23" s="627"/>
      <c r="Y23" s="633"/>
      <c r="Z23" s="471"/>
      <c r="AA23" s="873"/>
      <c r="AB23" s="873"/>
      <c r="AC23" s="633"/>
      <c r="AD23" s="471"/>
      <c r="AE23" s="939"/>
      <c r="AF23" s="939"/>
    </row>
    <row r="24" spans="1:32" x14ac:dyDescent="0.2">
      <c r="A24" s="357" t="s">
        <v>221</v>
      </c>
      <c r="B24" s="358"/>
      <c r="C24" s="358"/>
      <c r="D24" s="358"/>
      <c r="E24" s="472"/>
      <c r="F24" s="358"/>
      <c r="G24" s="358"/>
      <c r="H24" s="358"/>
      <c r="I24" s="472"/>
      <c r="J24" s="358"/>
      <c r="K24" s="358"/>
      <c r="L24" s="358"/>
      <c r="M24" s="472"/>
      <c r="N24" s="358"/>
      <c r="O24" s="358"/>
      <c r="P24" s="358"/>
      <c r="Q24" s="472"/>
      <c r="R24" s="471"/>
      <c r="S24" s="471"/>
      <c r="T24" s="471"/>
      <c r="U24" s="472"/>
      <c r="V24" s="471"/>
      <c r="W24" s="471"/>
      <c r="X24" s="471"/>
      <c r="Y24" s="472"/>
      <c r="Z24" s="471"/>
      <c r="AA24" s="471"/>
      <c r="AB24" s="471"/>
      <c r="AC24" s="472"/>
      <c r="AD24" s="471"/>
      <c r="AE24" s="471"/>
      <c r="AF24" s="471"/>
    </row>
    <row r="25" spans="1:32" ht="8.25" customHeight="1" x14ac:dyDescent="0.2">
      <c r="A25" s="358"/>
      <c r="B25" s="358"/>
      <c r="C25" s="358"/>
      <c r="D25" s="358"/>
      <c r="E25" s="472"/>
      <c r="F25" s="358"/>
      <c r="G25" s="358"/>
      <c r="H25" s="358"/>
      <c r="I25" s="472"/>
      <c r="J25" s="358"/>
      <c r="K25" s="358"/>
      <c r="L25" s="358"/>
      <c r="M25" s="472"/>
      <c r="N25" s="358"/>
      <c r="O25" s="358"/>
      <c r="P25" s="358"/>
      <c r="Q25" s="472"/>
      <c r="R25" s="471"/>
      <c r="S25" s="471"/>
      <c r="T25" s="471"/>
      <c r="U25" s="472"/>
      <c r="V25" s="471"/>
      <c r="W25" s="471"/>
      <c r="X25" s="471"/>
      <c r="Y25" s="472"/>
      <c r="Z25" s="471"/>
      <c r="AA25" s="471"/>
      <c r="AB25" s="471"/>
      <c r="AC25" s="472"/>
      <c r="AD25" s="471"/>
      <c r="AE25" s="471"/>
      <c r="AF25" s="471"/>
    </row>
    <row r="26" spans="1:32" s="10" customFormat="1" ht="15.75" customHeight="1" x14ac:dyDescent="0.2">
      <c r="A26" s="359" t="s">
        <v>220</v>
      </c>
      <c r="B26" s="1114">
        <v>2006</v>
      </c>
      <c r="C26" s="1114"/>
      <c r="D26" s="1114"/>
      <c r="E26" s="473"/>
      <c r="F26" s="1114">
        <v>2007</v>
      </c>
      <c r="G26" s="1114"/>
      <c r="H26" s="1114"/>
      <c r="I26" s="473"/>
      <c r="J26" s="1114">
        <v>2008</v>
      </c>
      <c r="K26" s="1114"/>
      <c r="L26" s="1114"/>
      <c r="M26" s="473"/>
      <c r="N26" s="1114">
        <v>2009</v>
      </c>
      <c r="O26" s="1114"/>
      <c r="P26" s="1114"/>
      <c r="Q26" s="473"/>
      <c r="R26" s="1114">
        <v>2010</v>
      </c>
      <c r="S26" s="1114"/>
      <c r="T26" s="1114"/>
      <c r="U26" s="473"/>
      <c r="V26" s="1114">
        <v>2011</v>
      </c>
      <c r="W26" s="1114"/>
      <c r="X26" s="1114"/>
      <c r="Y26" s="473"/>
      <c r="Z26" s="1114">
        <v>2012</v>
      </c>
      <c r="AA26" s="1114"/>
      <c r="AB26" s="1114"/>
      <c r="AC26" s="473"/>
      <c r="AD26" s="1114">
        <v>2013</v>
      </c>
      <c r="AE26" s="1114"/>
      <c r="AF26" s="1114"/>
    </row>
    <row r="27" spans="1:32" ht="24" customHeight="1" x14ac:dyDescent="0.2">
      <c r="A27" s="360" t="s">
        <v>223</v>
      </c>
      <c r="B27" s="1115"/>
      <c r="C27" s="1115"/>
      <c r="D27" s="1115"/>
      <c r="E27" s="630"/>
      <c r="F27" s="1115"/>
      <c r="G27" s="1115"/>
      <c r="H27" s="1115"/>
      <c r="I27" s="630"/>
      <c r="J27" s="1115"/>
      <c r="K27" s="1115"/>
      <c r="L27" s="1115"/>
      <c r="M27" s="630"/>
      <c r="N27" s="1115"/>
      <c r="O27" s="1115"/>
      <c r="P27" s="1115"/>
      <c r="Q27" s="630"/>
      <c r="R27" s="1115"/>
      <c r="S27" s="1115"/>
      <c r="T27" s="1115"/>
      <c r="U27" s="630"/>
      <c r="V27" s="1115"/>
      <c r="W27" s="1115"/>
      <c r="X27" s="1115"/>
      <c r="Y27" s="874"/>
      <c r="Z27" s="1115"/>
      <c r="AA27" s="1115"/>
      <c r="AB27" s="1115"/>
      <c r="AC27" s="938"/>
      <c r="AD27" s="1115"/>
      <c r="AE27" s="1115"/>
      <c r="AF27" s="1115"/>
    </row>
    <row r="28" spans="1:32" ht="12.75" customHeight="1" x14ac:dyDescent="0.2">
      <c r="A28" s="360" t="s">
        <v>222</v>
      </c>
      <c r="B28" s="1104">
        <v>39.1</v>
      </c>
      <c r="C28" s="1104"/>
      <c r="D28" s="1104"/>
      <c r="E28" s="362"/>
      <c r="F28" s="1104">
        <v>151.19999999999999</v>
      </c>
      <c r="G28" s="1104"/>
      <c r="H28" s="1104"/>
      <c r="I28" s="362"/>
      <c r="J28" s="1104">
        <v>403.9</v>
      </c>
      <c r="K28" s="1104"/>
      <c r="L28" s="1104"/>
      <c r="M28" s="362"/>
      <c r="N28" s="1104">
        <v>161.69999999999999</v>
      </c>
      <c r="O28" s="1104"/>
      <c r="P28" s="1104"/>
      <c r="Q28" s="362"/>
      <c r="R28" s="1104">
        <v>263.60000000000002</v>
      </c>
      <c r="S28" s="1104"/>
      <c r="T28" s="1104"/>
      <c r="U28" s="362"/>
      <c r="V28" s="1104">
        <v>340.8</v>
      </c>
      <c r="W28" s="1104"/>
      <c r="X28" s="1104"/>
      <c r="Y28" s="872"/>
      <c r="Z28" s="1104">
        <v>201.4</v>
      </c>
      <c r="AA28" s="1104"/>
      <c r="AB28" s="1104"/>
      <c r="AC28" s="937"/>
      <c r="AD28" s="1104">
        <v>0</v>
      </c>
      <c r="AE28" s="1104"/>
      <c r="AF28" s="1104"/>
    </row>
    <row r="29" spans="1:32" ht="12.75" customHeight="1" x14ac:dyDescent="0.2">
      <c r="A29" s="360" t="s">
        <v>203</v>
      </c>
      <c r="B29" s="1104">
        <v>34.700000000000003</v>
      </c>
      <c r="C29" s="1104"/>
      <c r="D29" s="1104"/>
      <c r="E29" s="362"/>
      <c r="F29" s="1104">
        <v>125</v>
      </c>
      <c r="G29" s="1104"/>
      <c r="H29" s="1104"/>
      <c r="I29" s="362"/>
      <c r="J29" s="1104">
        <v>370.3</v>
      </c>
      <c r="K29" s="1104"/>
      <c r="L29" s="1104"/>
      <c r="M29" s="362"/>
      <c r="N29" s="1104">
        <v>106.5</v>
      </c>
      <c r="O29" s="1104"/>
      <c r="P29" s="1104"/>
      <c r="Q29" s="362"/>
      <c r="R29" s="1104">
        <v>185.8</v>
      </c>
      <c r="S29" s="1104"/>
      <c r="T29" s="1104"/>
      <c r="U29" s="362"/>
      <c r="V29" s="1104">
        <v>319.3</v>
      </c>
      <c r="W29" s="1104"/>
      <c r="X29" s="1104"/>
      <c r="Y29" s="872"/>
      <c r="Z29" s="1104">
        <v>0</v>
      </c>
      <c r="AA29" s="1104"/>
      <c r="AB29" s="1104"/>
      <c r="AC29" s="937"/>
      <c r="AD29" s="1104">
        <v>0</v>
      </c>
      <c r="AE29" s="1104"/>
      <c r="AF29" s="1104"/>
    </row>
    <row r="30" spans="1:32" ht="12.75" customHeight="1" x14ac:dyDescent="0.2">
      <c r="A30" s="360" t="s">
        <v>204</v>
      </c>
      <c r="B30" s="1104">
        <v>32</v>
      </c>
      <c r="C30" s="1104"/>
      <c r="D30" s="1104"/>
      <c r="E30" s="362"/>
      <c r="F30" s="1104">
        <v>99.5</v>
      </c>
      <c r="G30" s="1104"/>
      <c r="H30" s="1104"/>
      <c r="I30" s="362"/>
      <c r="J30" s="1104">
        <v>334.4</v>
      </c>
      <c r="K30" s="1104"/>
      <c r="L30" s="1104"/>
      <c r="M30" s="362"/>
      <c r="N30" s="1104">
        <v>72.400000000000006</v>
      </c>
      <c r="O30" s="1104"/>
      <c r="P30" s="1104"/>
      <c r="Q30" s="362"/>
      <c r="R30" s="1104">
        <v>180.1</v>
      </c>
      <c r="S30" s="1104"/>
      <c r="T30" s="1104"/>
      <c r="U30" s="362"/>
      <c r="V30" s="1104">
        <v>0</v>
      </c>
      <c r="W30" s="1104"/>
      <c r="X30" s="1104"/>
      <c r="Y30" s="872"/>
      <c r="Z30" s="1104">
        <v>0</v>
      </c>
      <c r="AA30" s="1104"/>
      <c r="AB30" s="1104"/>
      <c r="AC30" s="937"/>
      <c r="AD30" s="1104">
        <v>0</v>
      </c>
      <c r="AE30" s="1104"/>
      <c r="AF30" s="1104"/>
    </row>
    <row r="31" spans="1:32" ht="12.75" customHeight="1" x14ac:dyDescent="0.2">
      <c r="A31" s="360" t="s">
        <v>286</v>
      </c>
      <c r="B31" s="1104">
        <v>27.6</v>
      </c>
      <c r="C31" s="1104"/>
      <c r="D31" s="1104"/>
      <c r="E31" s="362"/>
      <c r="F31" s="1104">
        <v>91.3</v>
      </c>
      <c r="G31" s="1104"/>
      <c r="H31" s="1104"/>
      <c r="I31" s="362"/>
      <c r="J31" s="1104">
        <v>304.2</v>
      </c>
      <c r="K31" s="1104"/>
      <c r="L31" s="1104"/>
      <c r="M31" s="362"/>
      <c r="N31" s="1104">
        <v>65.3</v>
      </c>
      <c r="O31" s="1104"/>
      <c r="P31" s="1104"/>
      <c r="Q31" s="362"/>
      <c r="R31" s="1104">
        <v>0</v>
      </c>
      <c r="S31" s="1104"/>
      <c r="T31" s="1104"/>
      <c r="U31" s="362"/>
      <c r="V31" s="1104">
        <v>0</v>
      </c>
      <c r="W31" s="1104"/>
      <c r="X31" s="1104"/>
      <c r="Y31" s="872"/>
      <c r="Z31" s="1104">
        <v>0</v>
      </c>
      <c r="AA31" s="1104"/>
      <c r="AB31" s="1104"/>
      <c r="AC31" s="937"/>
      <c r="AD31" s="1104">
        <v>0</v>
      </c>
      <c r="AE31" s="1104"/>
      <c r="AF31" s="1104"/>
    </row>
    <row r="32" spans="1:32" s="615" customFormat="1" ht="12.75" customHeight="1" x14ac:dyDescent="0.2">
      <c r="A32" s="497" t="s">
        <v>338</v>
      </c>
      <c r="B32" s="1106">
        <v>27.2</v>
      </c>
      <c r="C32" s="1106"/>
      <c r="D32" s="1106"/>
      <c r="E32" s="362"/>
      <c r="F32" s="1106">
        <v>80.2</v>
      </c>
      <c r="G32" s="1106"/>
      <c r="H32" s="1106"/>
      <c r="I32" s="362"/>
      <c r="J32" s="1106">
        <v>302.7</v>
      </c>
      <c r="K32" s="1106"/>
      <c r="L32" s="1106"/>
      <c r="M32" s="362"/>
      <c r="N32" s="1106">
        <v>0</v>
      </c>
      <c r="O32" s="1106"/>
      <c r="P32" s="1106"/>
      <c r="Q32" s="362"/>
      <c r="R32" s="1106">
        <v>0</v>
      </c>
      <c r="S32" s="1106"/>
      <c r="T32" s="1106"/>
      <c r="U32" s="362"/>
      <c r="V32" s="1106">
        <v>0</v>
      </c>
      <c r="W32" s="1106"/>
      <c r="X32" s="1106"/>
      <c r="Y32" s="872"/>
      <c r="Z32" s="1106">
        <v>0</v>
      </c>
      <c r="AA32" s="1106"/>
      <c r="AB32" s="1106"/>
      <c r="AC32" s="937"/>
      <c r="AD32" s="1106">
        <v>0</v>
      </c>
      <c r="AE32" s="1106"/>
      <c r="AF32" s="1106"/>
    </row>
    <row r="33" spans="1:32" s="615" customFormat="1" ht="12.75" customHeight="1" x14ac:dyDescent="0.2">
      <c r="A33" s="497" t="s">
        <v>395</v>
      </c>
      <c r="B33" s="1106">
        <v>24.4</v>
      </c>
      <c r="C33" s="1106"/>
      <c r="D33" s="1106"/>
      <c r="E33" s="866"/>
      <c r="F33" s="1106">
        <v>77.900000000000006</v>
      </c>
      <c r="G33" s="1106"/>
      <c r="H33" s="1106"/>
      <c r="I33" s="866"/>
      <c r="J33" s="1106">
        <v>0</v>
      </c>
      <c r="K33" s="1106"/>
      <c r="L33" s="1106"/>
      <c r="M33" s="866"/>
      <c r="N33" s="1106">
        <v>0</v>
      </c>
      <c r="O33" s="1106"/>
      <c r="P33" s="1106"/>
      <c r="Q33" s="866"/>
      <c r="R33" s="1106">
        <v>0</v>
      </c>
      <c r="S33" s="1106"/>
      <c r="T33" s="1106"/>
      <c r="U33" s="866"/>
      <c r="V33" s="1106">
        <v>0</v>
      </c>
      <c r="W33" s="1106"/>
      <c r="X33" s="1106"/>
      <c r="Y33" s="872"/>
      <c r="Z33" s="1106">
        <v>0</v>
      </c>
      <c r="AA33" s="1106"/>
      <c r="AB33" s="1106"/>
      <c r="AC33" s="937"/>
      <c r="AD33" s="1106">
        <v>0</v>
      </c>
      <c r="AE33" s="1106"/>
      <c r="AF33" s="1106"/>
    </row>
    <row r="34" spans="1:32" s="615" customFormat="1" ht="12.75" customHeight="1" x14ac:dyDescent="0.2">
      <c r="A34" s="497" t="s">
        <v>415</v>
      </c>
      <c r="B34" s="1106">
        <v>24</v>
      </c>
      <c r="C34" s="1106"/>
      <c r="D34" s="1106"/>
      <c r="E34" s="940"/>
      <c r="F34" s="1106">
        <v>0</v>
      </c>
      <c r="G34" s="1106"/>
      <c r="H34" s="1106"/>
      <c r="I34" s="940"/>
      <c r="J34" s="1106">
        <v>0</v>
      </c>
      <c r="K34" s="1106"/>
      <c r="L34" s="1106"/>
      <c r="M34" s="940"/>
      <c r="N34" s="1106">
        <v>0</v>
      </c>
      <c r="O34" s="1106"/>
      <c r="P34" s="1106"/>
      <c r="Q34" s="940"/>
      <c r="R34" s="1106">
        <v>0</v>
      </c>
      <c r="S34" s="1106"/>
      <c r="T34" s="1106"/>
      <c r="U34" s="940"/>
      <c r="V34" s="1106">
        <v>0</v>
      </c>
      <c r="W34" s="1106"/>
      <c r="X34" s="1106"/>
      <c r="Y34" s="940"/>
      <c r="Z34" s="1106">
        <v>0</v>
      </c>
      <c r="AA34" s="1106"/>
      <c r="AB34" s="1106"/>
      <c r="AC34" s="940"/>
      <c r="AD34" s="1106">
        <v>0</v>
      </c>
      <c r="AE34" s="1106"/>
      <c r="AF34" s="1106"/>
    </row>
    <row r="35" spans="1:32" s="14" customFormat="1" ht="12.75" customHeight="1" x14ac:dyDescent="0.2">
      <c r="A35" s="497" t="s">
        <v>414</v>
      </c>
      <c r="B35" s="1107">
        <v>24</v>
      </c>
      <c r="C35" s="1107"/>
      <c r="D35" s="1107"/>
      <c r="E35" s="941"/>
      <c r="F35" s="1107">
        <v>77.900000000000006</v>
      </c>
      <c r="G35" s="1107"/>
      <c r="H35" s="1107"/>
      <c r="I35" s="941"/>
      <c r="J35" s="1107">
        <v>302.7</v>
      </c>
      <c r="K35" s="1107"/>
      <c r="L35" s="1107"/>
      <c r="M35" s="941"/>
      <c r="N35" s="1107">
        <v>65.3</v>
      </c>
      <c r="O35" s="1107"/>
      <c r="P35" s="1107"/>
      <c r="Q35" s="941"/>
      <c r="R35" s="1107">
        <v>180.1</v>
      </c>
      <c r="S35" s="1107"/>
      <c r="T35" s="1107"/>
      <c r="U35" s="941"/>
      <c r="V35" s="1107">
        <v>319.3</v>
      </c>
      <c r="W35" s="1107"/>
      <c r="X35" s="1107"/>
      <c r="Y35" s="941"/>
      <c r="Z35" s="1107">
        <v>201.4</v>
      </c>
      <c r="AA35" s="1107"/>
      <c r="AB35" s="1107"/>
      <c r="AC35" s="941"/>
      <c r="AD35" s="1107">
        <v>0</v>
      </c>
      <c r="AE35" s="1107"/>
      <c r="AF35" s="1107"/>
    </row>
    <row r="36" spans="1:32" s="14" customFormat="1" ht="12.75" customHeight="1" x14ac:dyDescent="0.2">
      <c r="A36" s="497"/>
      <c r="B36" s="941"/>
      <c r="C36" s="941"/>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row>
    <row r="37" spans="1:32" s="14" customFormat="1" ht="12.75" customHeight="1" x14ac:dyDescent="0.2">
      <c r="A37" s="497" t="s">
        <v>462</v>
      </c>
      <c r="B37" s="1108">
        <v>25</v>
      </c>
      <c r="C37" s="1108"/>
      <c r="D37" s="1108"/>
      <c r="E37" s="941"/>
      <c r="F37" s="1108">
        <v>78.900000000000006</v>
      </c>
      <c r="G37" s="1108"/>
      <c r="H37" s="1108"/>
      <c r="I37" s="941"/>
      <c r="J37" s="1108">
        <v>309.3</v>
      </c>
      <c r="K37" s="1108"/>
      <c r="L37" s="1108"/>
      <c r="M37" s="941"/>
      <c r="N37" s="1108">
        <v>63.7</v>
      </c>
      <c r="O37" s="1108"/>
      <c r="P37" s="1108"/>
      <c r="Q37" s="941"/>
      <c r="R37" s="1108">
        <v>180</v>
      </c>
      <c r="S37" s="1108"/>
      <c r="T37" s="1108"/>
      <c r="U37" s="941"/>
      <c r="V37" s="1108">
        <v>303</v>
      </c>
      <c r="W37" s="1108"/>
      <c r="X37" s="1108"/>
      <c r="Y37" s="941"/>
      <c r="Z37" s="1108">
        <v>192.1</v>
      </c>
      <c r="AA37" s="1108"/>
      <c r="AB37" s="1108"/>
      <c r="AC37" s="941"/>
      <c r="AD37" s="1108">
        <v>145.19999999999999</v>
      </c>
      <c r="AE37" s="1108"/>
      <c r="AF37" s="1108"/>
    </row>
    <row r="38" spans="1:32" s="14" customFormat="1" ht="6" customHeight="1" x14ac:dyDescent="0.2">
      <c r="A38" s="497"/>
      <c r="B38" s="497"/>
      <c r="C38" s="941"/>
      <c r="D38" s="941"/>
      <c r="E38" s="941"/>
      <c r="F38" s="497"/>
      <c r="G38" s="941"/>
      <c r="H38" s="941"/>
      <c r="I38" s="941"/>
      <c r="J38" s="497"/>
      <c r="K38" s="941"/>
      <c r="L38" s="941"/>
      <c r="M38" s="941"/>
      <c r="N38" s="497"/>
      <c r="O38" s="941"/>
      <c r="P38" s="941"/>
      <c r="Q38" s="941"/>
      <c r="R38" s="497"/>
      <c r="S38" s="941"/>
      <c r="T38" s="941"/>
      <c r="U38" s="941"/>
      <c r="V38" s="497"/>
      <c r="W38" s="941"/>
      <c r="X38" s="941"/>
      <c r="Y38" s="941"/>
      <c r="Z38" s="497"/>
      <c r="AA38" s="941"/>
      <c r="AB38" s="941"/>
      <c r="AC38" s="941"/>
      <c r="AD38" s="497"/>
      <c r="AE38" s="941"/>
      <c r="AF38" s="941"/>
    </row>
    <row r="39" spans="1:32" s="10" customFormat="1" ht="12.75" customHeight="1" x14ac:dyDescent="0.2">
      <c r="A39" s="497" t="s">
        <v>205</v>
      </c>
      <c r="B39" s="1113">
        <v>-22.8</v>
      </c>
      <c r="C39" s="1113"/>
      <c r="D39" s="1113"/>
      <c r="E39" s="949"/>
      <c r="F39" s="1113">
        <v>-72.2</v>
      </c>
      <c r="G39" s="1113"/>
      <c r="H39" s="1113"/>
      <c r="I39" s="949"/>
      <c r="J39" s="1113">
        <v>-280.2</v>
      </c>
      <c r="K39" s="1113"/>
      <c r="L39" s="1113"/>
      <c r="M39" s="950"/>
      <c r="N39" s="497"/>
      <c r="O39" s="1113">
        <v>-51.4</v>
      </c>
      <c r="P39" s="1113"/>
      <c r="Q39" s="472"/>
      <c r="R39" s="471"/>
      <c r="S39" s="1109">
        <v>-141.1</v>
      </c>
      <c r="T39" s="1109"/>
      <c r="U39" s="631"/>
      <c r="V39" s="471"/>
      <c r="W39" s="1109">
        <v>-149.9</v>
      </c>
      <c r="X39" s="1109"/>
      <c r="Y39" s="631"/>
      <c r="Z39" s="471"/>
      <c r="AA39" s="1109">
        <v>-87.1</v>
      </c>
      <c r="AB39" s="1109"/>
      <c r="AC39" s="631"/>
      <c r="AD39" s="471"/>
      <c r="AE39" s="1109">
        <v>-38.4</v>
      </c>
      <c r="AF39" s="1109"/>
    </row>
    <row r="40" spans="1:32" s="603" customFormat="1" ht="17.25" customHeight="1" thickBot="1" x14ac:dyDescent="0.25">
      <c r="A40" s="403" t="s">
        <v>214</v>
      </c>
      <c r="B40" s="1116">
        <v>2.2000000000000002</v>
      </c>
      <c r="C40" s="1116"/>
      <c r="D40" s="1116"/>
      <c r="E40" s="655"/>
      <c r="F40" s="1116">
        <v>6.7</v>
      </c>
      <c r="G40" s="1116"/>
      <c r="H40" s="1116"/>
      <c r="I40" s="655"/>
      <c r="J40" s="1116">
        <v>29.1</v>
      </c>
      <c r="K40" s="1116"/>
      <c r="L40" s="1116"/>
      <c r="M40" s="404"/>
      <c r="N40" s="1116">
        <v>12.3</v>
      </c>
      <c r="O40" s="1116"/>
      <c r="P40" s="1116"/>
      <c r="Q40" s="404"/>
      <c r="R40" s="1116">
        <v>38.9</v>
      </c>
      <c r="S40" s="1116"/>
      <c r="T40" s="1116"/>
      <c r="U40" s="632"/>
      <c r="V40" s="1110">
        <v>153.1</v>
      </c>
      <c r="W40" s="1110"/>
      <c r="X40" s="1110"/>
      <c r="Y40" s="632"/>
      <c r="Z40" s="1110">
        <v>105</v>
      </c>
      <c r="AA40" s="1110"/>
      <c r="AB40" s="1110"/>
      <c r="AC40" s="632"/>
      <c r="AD40" s="1110">
        <v>106.8</v>
      </c>
      <c r="AE40" s="1110"/>
      <c r="AF40" s="1110"/>
    </row>
    <row r="41" spans="1:32" s="615" customFormat="1" x14ac:dyDescent="0.2">
      <c r="A41" s="497"/>
      <c r="B41" s="471"/>
      <c r="C41" s="471"/>
      <c r="D41" s="471"/>
      <c r="E41" s="472"/>
      <c r="F41" s="471"/>
      <c r="G41" s="471"/>
      <c r="H41" s="471"/>
      <c r="I41" s="472"/>
      <c r="J41" s="471"/>
      <c r="K41" s="471"/>
      <c r="L41" s="471"/>
      <c r="M41" s="472"/>
      <c r="N41" s="471"/>
      <c r="O41" s="471"/>
      <c r="P41" s="471"/>
      <c r="Q41" s="472"/>
      <c r="R41" s="471"/>
      <c r="S41" s="471"/>
      <c r="T41" s="471"/>
      <c r="U41" s="472"/>
      <c r="V41" s="497"/>
      <c r="W41" s="497"/>
      <c r="X41" s="497"/>
      <c r="Y41" s="472"/>
      <c r="Z41" s="497"/>
      <c r="AA41" s="497"/>
      <c r="AB41" s="497"/>
      <c r="AC41" s="472"/>
      <c r="AD41" s="497"/>
      <c r="AE41" s="497"/>
      <c r="AF41" s="497"/>
    </row>
    <row r="42" spans="1:32" s="615" customFormat="1" ht="13.5" x14ac:dyDescent="0.2">
      <c r="A42" s="497" t="s">
        <v>326</v>
      </c>
      <c r="B42" s="471"/>
      <c r="C42" s="1111">
        <v>0.10299999999999999</v>
      </c>
      <c r="D42" s="1111"/>
      <c r="E42" s="472"/>
      <c r="F42" s="471"/>
      <c r="G42" s="1105">
        <v>0.129</v>
      </c>
      <c r="H42" s="1105"/>
      <c r="I42" s="472"/>
      <c r="J42" s="471"/>
      <c r="K42" s="1105">
        <v>0.50900000000000001</v>
      </c>
      <c r="L42" s="1105"/>
      <c r="M42" s="472"/>
      <c r="N42" s="471"/>
      <c r="O42" s="1105">
        <v>0.107</v>
      </c>
      <c r="P42" s="1105"/>
      <c r="Q42" s="472"/>
      <c r="R42" s="471"/>
      <c r="S42" s="1105">
        <v>0.29299999999999998</v>
      </c>
      <c r="T42" s="1105"/>
      <c r="U42" s="633"/>
      <c r="V42" s="497"/>
      <c r="W42" s="1111">
        <v>0.52700000000000002</v>
      </c>
      <c r="X42" s="1111"/>
      <c r="Y42" s="633"/>
      <c r="Z42" s="497"/>
      <c r="AA42" s="1111">
        <v>0.33</v>
      </c>
      <c r="AB42" s="1111"/>
      <c r="AC42" s="633"/>
      <c r="AD42" s="497"/>
      <c r="AE42" s="1111">
        <v>0.36799999999999999</v>
      </c>
      <c r="AF42" s="1111"/>
    </row>
    <row r="43" spans="1:32" x14ac:dyDescent="0.2">
      <c r="B43" s="10"/>
      <c r="C43" s="10"/>
      <c r="D43" s="10"/>
      <c r="E43" s="47"/>
      <c r="F43" s="10"/>
      <c r="G43" s="10"/>
      <c r="H43" s="10"/>
      <c r="I43" s="47"/>
      <c r="J43" s="10"/>
      <c r="K43" s="10"/>
      <c r="L43" s="10"/>
      <c r="M43" s="47"/>
      <c r="N43" s="10"/>
      <c r="O43" s="10"/>
      <c r="P43" s="10"/>
      <c r="Q43" s="47"/>
      <c r="R43" s="10"/>
      <c r="S43" s="10"/>
      <c r="T43" s="10"/>
      <c r="U43" s="47"/>
      <c r="V43" s="10"/>
      <c r="W43" s="10"/>
      <c r="X43" s="10"/>
      <c r="Y43" s="47"/>
      <c r="Z43" s="10"/>
      <c r="AA43" s="10"/>
      <c r="AB43" s="10"/>
      <c r="AC43" s="47"/>
      <c r="AD43" s="10"/>
      <c r="AE43" s="10"/>
      <c r="AF43" s="10"/>
    </row>
    <row r="44" spans="1:32" x14ac:dyDescent="0.2">
      <c r="A44" s="497" t="s">
        <v>327</v>
      </c>
      <c r="C44" s="1105">
        <v>0.161</v>
      </c>
      <c r="D44" s="1105"/>
      <c r="G44" s="1105">
        <v>0.247</v>
      </c>
      <c r="H44" s="1105"/>
      <c r="K44" s="1105">
        <v>0.66500000000000004</v>
      </c>
      <c r="L44" s="1105"/>
      <c r="O44" s="1105">
        <v>0.27200000000000002</v>
      </c>
      <c r="P44" s="1105"/>
      <c r="S44" s="1105">
        <v>0.42899999999999999</v>
      </c>
      <c r="T44" s="1105"/>
      <c r="U44" s="633"/>
      <c r="W44" s="1105">
        <v>0.59299999999999997</v>
      </c>
      <c r="X44" s="1105"/>
      <c r="Y44" s="633"/>
      <c r="AA44" s="1105">
        <v>0.34599999999999997</v>
      </c>
      <c r="AB44" s="1105"/>
      <c r="AC44" s="633"/>
      <c r="AE44" s="1105" t="s">
        <v>3</v>
      </c>
      <c r="AF44" s="1105"/>
    </row>
    <row r="45" spans="1:32" x14ac:dyDescent="0.2">
      <c r="A45" s="471" t="s">
        <v>347</v>
      </c>
      <c r="C45" s="1105">
        <v>5.8000000000000003E-2</v>
      </c>
      <c r="D45" s="1105"/>
      <c r="G45" s="1105">
        <v>0.11799999999999999</v>
      </c>
      <c r="H45" s="1105"/>
      <c r="K45" s="1117">
        <v>0.156</v>
      </c>
      <c r="L45" s="1117"/>
      <c r="O45" s="1117">
        <v>0.16500000000000001</v>
      </c>
      <c r="P45" s="1117"/>
      <c r="S45" s="1117">
        <v>0.13600000000000001</v>
      </c>
      <c r="T45" s="1117"/>
      <c r="U45" s="633"/>
      <c r="W45" s="1117">
        <v>6.6000000000000003E-2</v>
      </c>
      <c r="X45" s="1117"/>
      <c r="Y45" s="633"/>
      <c r="AA45" s="1117">
        <v>1.6E-2</v>
      </c>
      <c r="AB45" s="1117"/>
      <c r="AC45" s="633"/>
      <c r="AE45" s="1105" t="s">
        <v>3</v>
      </c>
      <c r="AF45" s="1105"/>
    </row>
    <row r="47" spans="1:32" ht="14.25" x14ac:dyDescent="0.2">
      <c r="A47" s="64" t="s">
        <v>283</v>
      </c>
    </row>
  </sheetData>
  <mergeCells count="242">
    <mergeCell ref="Z17:AB17"/>
    <mergeCell ref="AA19:AB19"/>
    <mergeCell ref="Z20:AB20"/>
    <mergeCell ref="AD14:AF14"/>
    <mergeCell ref="B34:D34"/>
    <mergeCell ref="F34:H34"/>
    <mergeCell ref="J34:L34"/>
    <mergeCell ref="N34:P34"/>
    <mergeCell ref="R34:T34"/>
    <mergeCell ref="V34:X34"/>
    <mergeCell ref="Z34:AB34"/>
    <mergeCell ref="AD34:AF34"/>
    <mergeCell ref="AA22:AB22"/>
    <mergeCell ref="Z26:AB26"/>
    <mergeCell ref="Z27:AB27"/>
    <mergeCell ref="Z28:AB28"/>
    <mergeCell ref="Z29:AB29"/>
    <mergeCell ref="Z30:AB30"/>
    <mergeCell ref="V30:X30"/>
    <mergeCell ref="V31:X31"/>
    <mergeCell ref="V32:X32"/>
    <mergeCell ref="B32:D32"/>
    <mergeCell ref="B31:D31"/>
    <mergeCell ref="B14:D14"/>
    <mergeCell ref="V35:X35"/>
    <mergeCell ref="AA45:AB45"/>
    <mergeCell ref="Z31:AB31"/>
    <mergeCell ref="Z32:AB32"/>
    <mergeCell ref="Z33:AB33"/>
    <mergeCell ref="Z35:AB35"/>
    <mergeCell ref="Z37:AB37"/>
    <mergeCell ref="AA39:AB39"/>
    <mergeCell ref="Z40:AB40"/>
    <mergeCell ref="AA42:AB42"/>
    <mergeCell ref="AA44:AB44"/>
    <mergeCell ref="W45:X45"/>
    <mergeCell ref="W39:X39"/>
    <mergeCell ref="V40:X40"/>
    <mergeCell ref="W42:X42"/>
    <mergeCell ref="W44:X44"/>
    <mergeCell ref="V33:X33"/>
    <mergeCell ref="V37:X37"/>
    <mergeCell ref="Z6:AB6"/>
    <mergeCell ref="Z7:AB7"/>
    <mergeCell ref="Z8:AB8"/>
    <mergeCell ref="Z9:AB9"/>
    <mergeCell ref="Z10:AB10"/>
    <mergeCell ref="Z11:AB11"/>
    <mergeCell ref="Z12:AB12"/>
    <mergeCell ref="Z13:AB13"/>
    <mergeCell ref="Z15:AB15"/>
    <mergeCell ref="Z14:AB14"/>
    <mergeCell ref="F35:H35"/>
    <mergeCell ref="J31:L31"/>
    <mergeCell ref="S22:T22"/>
    <mergeCell ref="R26:T26"/>
    <mergeCell ref="R27:T27"/>
    <mergeCell ref="R28:T28"/>
    <mergeCell ref="R29:T29"/>
    <mergeCell ref="R30:T30"/>
    <mergeCell ref="F33:H33"/>
    <mergeCell ref="J33:L33"/>
    <mergeCell ref="J29:L29"/>
    <mergeCell ref="N29:P29"/>
    <mergeCell ref="J28:L28"/>
    <mergeCell ref="N28:P28"/>
    <mergeCell ref="J26:L26"/>
    <mergeCell ref="J27:L27"/>
    <mergeCell ref="F27:H27"/>
    <mergeCell ref="G22:H22"/>
    <mergeCell ref="F31:H31"/>
    <mergeCell ref="R6:T6"/>
    <mergeCell ref="R7:T7"/>
    <mergeCell ref="R8:T8"/>
    <mergeCell ref="R9:T9"/>
    <mergeCell ref="R10:T10"/>
    <mergeCell ref="R11:T11"/>
    <mergeCell ref="R15:T15"/>
    <mergeCell ref="R13:T13"/>
    <mergeCell ref="R17:T17"/>
    <mergeCell ref="R12:T12"/>
    <mergeCell ref="F14:H14"/>
    <mergeCell ref="J14:L14"/>
    <mergeCell ref="N14:P14"/>
    <mergeCell ref="R14:T14"/>
    <mergeCell ref="F32:H32"/>
    <mergeCell ref="B8:D8"/>
    <mergeCell ref="K22:L22"/>
    <mergeCell ref="J30:L30"/>
    <mergeCell ref="N30:P30"/>
    <mergeCell ref="N27:P27"/>
    <mergeCell ref="N8:P8"/>
    <mergeCell ref="F17:H17"/>
    <mergeCell ref="J17:L17"/>
    <mergeCell ref="B26:D26"/>
    <mergeCell ref="B30:D30"/>
    <mergeCell ref="N17:P17"/>
    <mergeCell ref="C22:D22"/>
    <mergeCell ref="B27:D27"/>
    <mergeCell ref="F19:H19"/>
    <mergeCell ref="B20:D20"/>
    <mergeCell ref="F20:H20"/>
    <mergeCell ref="B39:D39"/>
    <mergeCell ref="N37:P37"/>
    <mergeCell ref="N9:P9"/>
    <mergeCell ref="N10:P10"/>
    <mergeCell ref="N15:P15"/>
    <mergeCell ref="R20:T20"/>
    <mergeCell ref="R35:T35"/>
    <mergeCell ref="S39:T39"/>
    <mergeCell ref="R40:T40"/>
    <mergeCell ref="J32:L32"/>
    <mergeCell ref="N32:P32"/>
    <mergeCell ref="N31:P31"/>
    <mergeCell ref="B33:D33"/>
    <mergeCell ref="N13:P13"/>
    <mergeCell ref="N12:P12"/>
    <mergeCell ref="F29:H29"/>
    <mergeCell ref="B28:D28"/>
    <mergeCell ref="F28:H28"/>
    <mergeCell ref="F15:H15"/>
    <mergeCell ref="J15:L15"/>
    <mergeCell ref="B15:D15"/>
    <mergeCell ref="F30:H30"/>
    <mergeCell ref="B29:D29"/>
    <mergeCell ref="B17:D17"/>
    <mergeCell ref="S42:T42"/>
    <mergeCell ref="S44:T44"/>
    <mergeCell ref="S45:T45"/>
    <mergeCell ref="R32:T32"/>
    <mergeCell ref="R33:T33"/>
    <mergeCell ref="R37:T37"/>
    <mergeCell ref="R31:T31"/>
    <mergeCell ref="N33:P33"/>
    <mergeCell ref="B40:D40"/>
    <mergeCell ref="F40:H40"/>
    <mergeCell ref="G42:H42"/>
    <mergeCell ref="C42:D42"/>
    <mergeCell ref="B35:D35"/>
    <mergeCell ref="C44:D44"/>
    <mergeCell ref="G44:H44"/>
    <mergeCell ref="K44:L44"/>
    <mergeCell ref="O44:P44"/>
    <mergeCell ref="C45:D45"/>
    <mergeCell ref="G45:H45"/>
    <mergeCell ref="K45:L45"/>
    <mergeCell ref="O45:P45"/>
    <mergeCell ref="F39:H39"/>
    <mergeCell ref="B37:D37"/>
    <mergeCell ref="F37:H37"/>
    <mergeCell ref="O42:P42"/>
    <mergeCell ref="K42:L42"/>
    <mergeCell ref="J35:L35"/>
    <mergeCell ref="N35:P35"/>
    <mergeCell ref="N40:P40"/>
    <mergeCell ref="O39:P39"/>
    <mergeCell ref="J40:L40"/>
    <mergeCell ref="J39:L39"/>
    <mergeCell ref="J37:L37"/>
    <mergeCell ref="V20:X20"/>
    <mergeCell ref="W22:X22"/>
    <mergeCell ref="V26:X26"/>
    <mergeCell ref="V27:X27"/>
    <mergeCell ref="J20:L20"/>
    <mergeCell ref="S19:T19"/>
    <mergeCell ref="O19:P19"/>
    <mergeCell ref="N26:P26"/>
    <mergeCell ref="N20:P20"/>
    <mergeCell ref="O22:P22"/>
    <mergeCell ref="J19:L19"/>
    <mergeCell ref="V13:X13"/>
    <mergeCell ref="J7:L7"/>
    <mergeCell ref="B13:D13"/>
    <mergeCell ref="B9:D9"/>
    <mergeCell ref="F8:H8"/>
    <mergeCell ref="J8:L8"/>
    <mergeCell ref="F7:H7"/>
    <mergeCell ref="F9:H9"/>
    <mergeCell ref="J9:L9"/>
    <mergeCell ref="B10:D10"/>
    <mergeCell ref="F10:H10"/>
    <mergeCell ref="J10:L10"/>
    <mergeCell ref="F13:H13"/>
    <mergeCell ref="J13:L13"/>
    <mergeCell ref="N11:P11"/>
    <mergeCell ref="AE22:AF22"/>
    <mergeCell ref="AD26:AF26"/>
    <mergeCell ref="AD27:AF27"/>
    <mergeCell ref="AD28:AF28"/>
    <mergeCell ref="AD29:AF29"/>
    <mergeCell ref="V6:X6"/>
    <mergeCell ref="V7:X7"/>
    <mergeCell ref="B6:D6"/>
    <mergeCell ref="F6:H6"/>
    <mergeCell ref="B12:D12"/>
    <mergeCell ref="F12:H12"/>
    <mergeCell ref="J12:L12"/>
    <mergeCell ref="B11:D11"/>
    <mergeCell ref="F11:H11"/>
    <mergeCell ref="J11:L11"/>
    <mergeCell ref="W19:X19"/>
    <mergeCell ref="J6:L6"/>
    <mergeCell ref="N6:P6"/>
    <mergeCell ref="N7:P7"/>
    <mergeCell ref="V9:X9"/>
    <mergeCell ref="V10:X10"/>
    <mergeCell ref="V11:X11"/>
    <mergeCell ref="V12:X12"/>
    <mergeCell ref="V15:X15"/>
    <mergeCell ref="AD9:AF9"/>
    <mergeCell ref="AD10:AF10"/>
    <mergeCell ref="AD11:AF11"/>
    <mergeCell ref="AD12:AF12"/>
    <mergeCell ref="AD13:AF13"/>
    <mergeCell ref="AD15:AF15"/>
    <mergeCell ref="AD17:AF17"/>
    <mergeCell ref="AE19:AF19"/>
    <mergeCell ref="AD20:AF20"/>
    <mergeCell ref="A1:AF1"/>
    <mergeCell ref="A2:AF2"/>
    <mergeCell ref="V8:X8"/>
    <mergeCell ref="AE44:AF44"/>
    <mergeCell ref="AE45:AF45"/>
    <mergeCell ref="AD30:AF30"/>
    <mergeCell ref="AD31:AF31"/>
    <mergeCell ref="AD32:AF32"/>
    <mergeCell ref="AD33:AF33"/>
    <mergeCell ref="AD35:AF35"/>
    <mergeCell ref="AD37:AF37"/>
    <mergeCell ref="AE39:AF39"/>
    <mergeCell ref="AD40:AF40"/>
    <mergeCell ref="AE42:AF42"/>
    <mergeCell ref="V28:X28"/>
    <mergeCell ref="V14:X14"/>
    <mergeCell ref="B7:D7"/>
    <mergeCell ref="B19:D19"/>
    <mergeCell ref="F26:H26"/>
    <mergeCell ref="V29:X29"/>
    <mergeCell ref="V17:X17"/>
    <mergeCell ref="AD6:AF6"/>
    <mergeCell ref="AD7:AF7"/>
    <mergeCell ref="AD8:AF8"/>
  </mergeCells>
  <phoneticPr fontId="16" type="noConversion"/>
  <printOptions horizontalCentered="1"/>
  <pageMargins left="0.2" right="0.39" top="0.61" bottom="1.2" header="0.5" footer="0.5"/>
  <pageSetup scale="78" orientation="landscape" horizontalDpi="1200" verticalDpi="1200" r:id="rId1"/>
  <headerFooter alignWithMargins="0">
    <oddHeader>&amp;R&amp;G</oddHeader>
    <oddFooter>&amp;CPAGE 18</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C1:AD38"/>
  <sheetViews>
    <sheetView zoomScale="90" zoomScaleNormal="90" zoomScaleSheetLayoutView="90" workbookViewId="0">
      <selection activeCell="AA77" sqref="AA77"/>
    </sheetView>
  </sheetViews>
  <sheetFormatPr defaultRowHeight="12.75" x14ac:dyDescent="0.2"/>
  <cols>
    <col min="3" max="3" width="15.42578125" style="10" customWidth="1"/>
    <col min="4" max="4" width="2.5703125" style="355" customWidth="1"/>
    <col min="5" max="5" width="14.28515625" style="10" customWidth="1"/>
    <col min="6" max="6" width="15.85546875" style="355" customWidth="1"/>
    <col min="7" max="7" width="2.5703125" style="355" customWidth="1"/>
    <col min="8" max="8" width="13.7109375" style="355" customWidth="1"/>
    <col min="9" max="9" width="2.5703125" style="355" customWidth="1"/>
    <col min="10" max="10" width="13.7109375" style="355" customWidth="1"/>
    <col min="11" max="12" width="2.5703125" style="355" customWidth="1"/>
    <col min="13" max="13" width="13.7109375" style="355" customWidth="1"/>
    <col min="14" max="14" width="2.5703125" style="355" customWidth="1"/>
    <col min="15" max="15" width="13.7109375" style="355" customWidth="1"/>
  </cols>
  <sheetData>
    <row r="1" spans="3:15" s="615" customFormat="1" ht="15.75" x14ac:dyDescent="0.25">
      <c r="C1" s="1017" t="s">
        <v>363</v>
      </c>
      <c r="D1" s="1017"/>
      <c r="E1" s="1017"/>
      <c r="F1" s="1017"/>
      <c r="G1" s="1017"/>
      <c r="H1" s="1017"/>
      <c r="I1" s="1017"/>
      <c r="J1" s="1017"/>
      <c r="K1" s="1017"/>
      <c r="L1" s="1017"/>
      <c r="M1" s="1017"/>
      <c r="N1" s="1017"/>
      <c r="O1" s="1017"/>
    </row>
    <row r="2" spans="3:15" s="615" customFormat="1" ht="15.75" x14ac:dyDescent="0.25">
      <c r="C2" s="1017" t="s">
        <v>282</v>
      </c>
      <c r="D2" s="1017"/>
      <c r="E2" s="1017"/>
      <c r="F2" s="1017"/>
      <c r="G2" s="1017"/>
      <c r="H2" s="1017"/>
      <c r="I2" s="1017"/>
      <c r="J2" s="1017"/>
      <c r="K2" s="1017"/>
      <c r="L2" s="1017"/>
      <c r="M2" s="1017"/>
      <c r="N2" s="1017"/>
      <c r="O2" s="1017"/>
    </row>
    <row r="3" spans="3:15" s="10" customFormat="1" ht="15.75" x14ac:dyDescent="0.25">
      <c r="D3" s="47"/>
      <c r="E3" s="183"/>
      <c r="F3" s="47"/>
      <c r="G3" s="47"/>
      <c r="H3" s="343"/>
      <c r="I3" s="47"/>
      <c r="J3" s="343"/>
      <c r="K3" s="47"/>
      <c r="L3" s="47"/>
      <c r="M3" s="343"/>
      <c r="N3" s="47"/>
      <c r="O3" s="343"/>
    </row>
    <row r="4" spans="3:15" s="10" customFormat="1" ht="6" customHeight="1" x14ac:dyDescent="0.2">
      <c r="C4" s="191"/>
      <c r="D4" s="47"/>
      <c r="E4" s="191"/>
      <c r="F4" s="47"/>
      <c r="G4" s="47"/>
      <c r="H4" s="343"/>
      <c r="I4" s="47"/>
      <c r="J4" s="343"/>
      <c r="K4" s="47"/>
      <c r="L4" s="47"/>
      <c r="M4" s="343"/>
      <c r="N4" s="47"/>
      <c r="O4" s="343"/>
    </row>
    <row r="5" spans="3:15" s="10" customFormat="1" ht="12.75" customHeight="1" x14ac:dyDescent="0.2">
      <c r="C5" s="191"/>
      <c r="D5" s="47"/>
      <c r="E5" s="191"/>
      <c r="F5" s="47"/>
      <c r="G5" s="47"/>
      <c r="H5" s="1118" t="s">
        <v>463</v>
      </c>
      <c r="I5" s="1119"/>
      <c r="J5" s="1119"/>
      <c r="K5" s="47"/>
      <c r="L5" s="47"/>
      <c r="M5" s="1118" t="s">
        <v>463</v>
      </c>
      <c r="N5" s="1119"/>
      <c r="O5" s="1119"/>
    </row>
    <row r="6" spans="3:15" s="10" customFormat="1" x14ac:dyDescent="0.2">
      <c r="D6" s="47"/>
      <c r="F6" s="47"/>
      <c r="G6" s="47"/>
      <c r="H6" s="1121" t="s">
        <v>229</v>
      </c>
      <c r="I6" s="1121"/>
      <c r="J6" s="1121"/>
      <c r="K6" s="47"/>
      <c r="L6" s="47"/>
      <c r="M6" s="1121" t="s">
        <v>230</v>
      </c>
      <c r="N6" s="1121"/>
      <c r="O6" s="1121"/>
    </row>
    <row r="7" spans="3:15" s="10" customFormat="1" x14ac:dyDescent="0.2">
      <c r="D7" s="47"/>
      <c r="F7" s="47"/>
      <c r="G7" s="47"/>
      <c r="H7" s="61" t="s">
        <v>224</v>
      </c>
      <c r="I7" s="47"/>
      <c r="J7" s="61" t="s">
        <v>224</v>
      </c>
      <c r="K7" s="47"/>
      <c r="L7" s="47"/>
      <c r="M7" s="61" t="s">
        <v>224</v>
      </c>
      <c r="N7" s="47"/>
      <c r="O7" s="61" t="s">
        <v>224</v>
      </c>
    </row>
    <row r="8" spans="3:15" s="10" customFormat="1" x14ac:dyDescent="0.2">
      <c r="C8" s="376" t="s">
        <v>231</v>
      </c>
      <c r="D8" s="371"/>
      <c r="E8" s="376" t="s">
        <v>232</v>
      </c>
      <c r="F8" s="47"/>
      <c r="G8" s="47"/>
      <c r="H8" s="61" t="s">
        <v>233</v>
      </c>
      <c r="I8" s="47"/>
      <c r="J8" s="61" t="s">
        <v>234</v>
      </c>
      <c r="K8" s="47"/>
      <c r="L8" s="47"/>
      <c r="M8" s="61" t="s">
        <v>233</v>
      </c>
      <c r="N8" s="47"/>
      <c r="O8" s="61" t="s">
        <v>234</v>
      </c>
    </row>
    <row r="9" spans="3:15" s="10" customFormat="1" ht="10.5" customHeight="1" x14ac:dyDescent="0.2">
      <c r="C9" s="39"/>
      <c r="D9" s="47"/>
      <c r="E9" s="39"/>
      <c r="F9" s="47"/>
      <c r="G9" s="47"/>
      <c r="H9" s="47"/>
      <c r="I9" s="47"/>
      <c r="J9" s="47"/>
      <c r="K9" s="47"/>
      <c r="L9" s="47"/>
      <c r="M9" s="47"/>
      <c r="N9" s="47"/>
      <c r="O9" s="47"/>
    </row>
    <row r="10" spans="3:15" s="14" customFormat="1" ht="14.25" x14ac:dyDescent="0.2">
      <c r="C10" s="39" t="s">
        <v>278</v>
      </c>
      <c r="D10" s="50"/>
      <c r="E10" s="39" t="s">
        <v>235</v>
      </c>
      <c r="F10" s="50"/>
      <c r="G10" s="50"/>
      <c r="H10" s="622">
        <v>343.1</v>
      </c>
      <c r="I10" s="623"/>
      <c r="J10" s="622">
        <v>235.3</v>
      </c>
      <c r="K10" s="623"/>
      <c r="L10" s="623"/>
      <c r="M10" s="622">
        <v>493.3</v>
      </c>
      <c r="N10" s="623"/>
      <c r="O10" s="622">
        <v>362.3</v>
      </c>
    </row>
    <row r="11" spans="3:15" s="14" customFormat="1" x14ac:dyDescent="0.2">
      <c r="C11" s="39" t="s">
        <v>236</v>
      </c>
      <c r="D11" s="50"/>
      <c r="E11" s="39" t="s">
        <v>237</v>
      </c>
      <c r="F11" s="50"/>
      <c r="G11" s="50"/>
      <c r="H11" s="50">
        <v>160.9</v>
      </c>
      <c r="I11" s="50"/>
      <c r="J11" s="50">
        <v>81</v>
      </c>
      <c r="K11" s="50"/>
      <c r="L11" s="50"/>
      <c r="M11" s="50">
        <v>339.6</v>
      </c>
      <c r="N11" s="50"/>
      <c r="O11" s="50">
        <v>197.4</v>
      </c>
    </row>
    <row r="12" spans="3:15" s="14" customFormat="1" x14ac:dyDescent="0.2">
      <c r="C12" s="606" t="s">
        <v>337</v>
      </c>
      <c r="D12" s="50"/>
      <c r="E12" s="39" t="s">
        <v>237</v>
      </c>
      <c r="F12" s="50"/>
      <c r="G12" s="50"/>
      <c r="H12" s="50">
        <v>18.899999999999999</v>
      </c>
      <c r="I12" s="50"/>
      <c r="J12" s="50">
        <v>18.899999999999999</v>
      </c>
      <c r="K12" s="50"/>
      <c r="L12" s="50"/>
      <c r="M12" s="50">
        <v>208.5</v>
      </c>
      <c r="N12" s="50"/>
      <c r="O12" s="50">
        <v>141.4</v>
      </c>
    </row>
    <row r="13" spans="3:15" s="14" customFormat="1" x14ac:dyDescent="0.2">
      <c r="C13" s="39" t="s">
        <v>238</v>
      </c>
      <c r="D13" s="50"/>
      <c r="E13" s="39" t="s">
        <v>239</v>
      </c>
      <c r="F13" s="50"/>
      <c r="G13" s="50"/>
      <c r="H13" s="50">
        <v>297.2</v>
      </c>
      <c r="I13" s="50"/>
      <c r="J13" s="50">
        <v>174.1</v>
      </c>
      <c r="K13" s="50"/>
      <c r="L13" s="50"/>
      <c r="M13" s="50">
        <v>400.8</v>
      </c>
      <c r="N13" s="50"/>
      <c r="O13" s="50">
        <v>267.2</v>
      </c>
    </row>
    <row r="14" spans="3:15" s="14" customFormat="1" x14ac:dyDescent="0.2">
      <c r="C14" s="39" t="s">
        <v>240</v>
      </c>
      <c r="D14" s="50"/>
      <c r="E14" s="39" t="s">
        <v>237</v>
      </c>
      <c r="F14" s="50"/>
      <c r="G14" s="50"/>
      <c r="H14" s="50">
        <v>234.2</v>
      </c>
      <c r="I14" s="50"/>
      <c r="J14" s="50">
        <v>128.19999999999999</v>
      </c>
      <c r="K14" s="50"/>
      <c r="L14" s="50"/>
      <c r="M14" s="50">
        <v>417.2</v>
      </c>
      <c r="N14" s="50"/>
      <c r="O14" s="50">
        <v>240.9</v>
      </c>
    </row>
    <row r="15" spans="3:15" s="14" customFormat="1" x14ac:dyDescent="0.2">
      <c r="C15" s="39" t="s">
        <v>240</v>
      </c>
      <c r="D15" s="50"/>
      <c r="E15" s="39" t="s">
        <v>241</v>
      </c>
      <c r="F15" s="50"/>
      <c r="G15" s="50"/>
      <c r="H15" s="50">
        <v>177.7</v>
      </c>
      <c r="I15" s="50"/>
      <c r="J15" s="50">
        <v>103.5</v>
      </c>
      <c r="K15" s="50"/>
      <c r="L15" s="50"/>
      <c r="M15" s="50">
        <v>366.7</v>
      </c>
      <c r="N15" s="50"/>
      <c r="O15" s="50">
        <v>241.8</v>
      </c>
    </row>
    <row r="16" spans="3:15" s="14" customFormat="1" ht="17.25" customHeight="1" x14ac:dyDescent="0.2">
      <c r="C16" s="39"/>
      <c r="D16" s="50"/>
      <c r="E16" s="39"/>
      <c r="F16" s="50"/>
      <c r="G16" s="50"/>
      <c r="H16" s="50"/>
      <c r="I16" s="50"/>
      <c r="J16" s="50"/>
      <c r="K16" s="50"/>
      <c r="L16" s="50"/>
      <c r="M16" s="50"/>
      <c r="N16" s="50"/>
      <c r="O16" s="50"/>
    </row>
    <row r="17" spans="3:30" ht="64.5" customHeight="1" x14ac:dyDescent="0.2">
      <c r="C17" s="1125" t="s">
        <v>281</v>
      </c>
      <c r="D17" s="1125"/>
      <c r="E17" s="1125"/>
      <c r="F17" s="1125"/>
      <c r="G17" s="1125"/>
      <c r="H17" s="1125"/>
      <c r="I17" s="1125"/>
      <c r="J17" s="1125"/>
      <c r="K17" s="1125"/>
      <c r="L17" s="1125"/>
      <c r="M17" s="1125"/>
      <c r="N17" s="1125"/>
      <c r="O17" s="1125"/>
      <c r="R17" s="1123"/>
      <c r="S17" s="1123"/>
      <c r="T17" s="1123"/>
      <c r="U17" s="1123"/>
      <c r="V17" s="1123"/>
      <c r="W17" s="1123"/>
      <c r="X17" s="1123"/>
      <c r="Y17" s="1123"/>
      <c r="Z17" s="1123"/>
      <c r="AA17" s="1123"/>
      <c r="AB17" s="1123"/>
      <c r="AC17" s="1123"/>
      <c r="AD17" s="1123"/>
    </row>
    <row r="18" spans="3:30" ht="22.5" customHeight="1" x14ac:dyDescent="0.2">
      <c r="C18" s="1122" t="s">
        <v>388</v>
      </c>
      <c r="D18" s="1122"/>
      <c r="E18" s="1122"/>
      <c r="F18" s="1122"/>
      <c r="G18" s="1122"/>
      <c r="H18" s="1122"/>
      <c r="I18" s="1122"/>
      <c r="J18" s="1122"/>
      <c r="K18" s="1122"/>
      <c r="L18" s="1122"/>
      <c r="M18" s="1122"/>
      <c r="N18" s="1122"/>
      <c r="O18" s="1122"/>
      <c r="R18" s="1124"/>
      <c r="S18" s="1124"/>
      <c r="T18" s="1124"/>
      <c r="U18" s="1124"/>
      <c r="V18" s="1124"/>
      <c r="W18" s="1124"/>
      <c r="X18" s="1124"/>
      <c r="Y18" s="1124"/>
      <c r="Z18" s="1124"/>
      <c r="AA18" s="1124"/>
      <c r="AB18" s="1124"/>
      <c r="AC18" s="1124"/>
      <c r="AD18" s="1124"/>
    </row>
    <row r="19" spans="3:30" ht="63" customHeight="1" x14ac:dyDescent="0.2">
      <c r="C19" s="1122" t="s">
        <v>308</v>
      </c>
      <c r="D19" s="1122"/>
      <c r="E19" s="1122"/>
      <c r="F19" s="1122"/>
      <c r="G19" s="1122"/>
      <c r="H19" s="1122"/>
      <c r="I19" s="1122"/>
      <c r="J19" s="1122"/>
      <c r="K19" s="1122"/>
      <c r="L19" s="1122"/>
      <c r="M19" s="1122"/>
      <c r="N19" s="1122"/>
      <c r="O19" s="1122"/>
      <c r="R19" s="1124"/>
      <c r="S19" s="1124"/>
      <c r="T19" s="1124"/>
      <c r="U19" s="1124"/>
      <c r="V19" s="1124"/>
      <c r="W19" s="1124"/>
      <c r="X19" s="1124"/>
      <c r="Y19" s="1124"/>
      <c r="Z19" s="1124"/>
      <c r="AA19" s="1124"/>
      <c r="AB19" s="1124"/>
      <c r="AC19" s="1124"/>
      <c r="AD19" s="1124"/>
    </row>
    <row r="20" spans="3:30" ht="3.75" customHeight="1" x14ac:dyDescent="0.2">
      <c r="C20" s="1120"/>
      <c r="D20" s="1120"/>
      <c r="E20" s="1120"/>
      <c r="F20" s="1120"/>
      <c r="G20" s="1120"/>
      <c r="H20" s="1120"/>
      <c r="I20" s="1120"/>
      <c r="J20" s="1120"/>
      <c r="K20" s="1120"/>
      <c r="L20" s="1120"/>
      <c r="M20" s="1120"/>
      <c r="N20" s="1120"/>
      <c r="O20" s="1120"/>
    </row>
    <row r="21" spans="3:30" ht="3.75" customHeight="1" x14ac:dyDescent="0.2">
      <c r="C21" s="377"/>
      <c r="D21" s="377"/>
      <c r="E21" s="377"/>
      <c r="F21" s="377"/>
      <c r="G21" s="377"/>
      <c r="H21" s="377"/>
      <c r="I21" s="377"/>
      <c r="J21" s="377"/>
      <c r="K21" s="377"/>
      <c r="L21" s="377"/>
      <c r="M21" s="377"/>
      <c r="N21" s="377"/>
      <c r="O21" s="377"/>
    </row>
    <row r="22" spans="3:30" ht="14.25" x14ac:dyDescent="0.2">
      <c r="C22" s="64" t="s">
        <v>279</v>
      </c>
      <c r="D22" s="47"/>
      <c r="F22" s="47"/>
      <c r="G22" s="47"/>
      <c r="H22" s="47"/>
      <c r="I22" s="47"/>
      <c r="J22" s="47"/>
      <c r="K22" s="47"/>
      <c r="L22" s="47"/>
      <c r="M22" s="47"/>
      <c r="N22" s="47"/>
      <c r="O22" s="47"/>
    </row>
    <row r="38" spans="3:3" ht="15" x14ac:dyDescent="0.25">
      <c r="C38" s="183"/>
    </row>
  </sheetData>
  <sortState ref="C10:AD11">
    <sortCondition descending="1" ref="H10:H11"/>
  </sortState>
  <mergeCells count="13">
    <mergeCell ref="R17:AD17"/>
    <mergeCell ref="R18:AD18"/>
    <mergeCell ref="R19:AD19"/>
    <mergeCell ref="C17:O17"/>
    <mergeCell ref="C18:O18"/>
    <mergeCell ref="C1:O1"/>
    <mergeCell ref="C2:O2"/>
    <mergeCell ref="H5:J5"/>
    <mergeCell ref="M5:O5"/>
    <mergeCell ref="C20:O20"/>
    <mergeCell ref="H6:J6"/>
    <mergeCell ref="M6:O6"/>
    <mergeCell ref="C19:O19"/>
  </mergeCells>
  <phoneticPr fontId="16" type="noConversion"/>
  <pageMargins left="0.67" right="0.64" top="0.57999999999999996" bottom="1" header="0.5" footer="0.5"/>
  <pageSetup scale="93" orientation="landscape" horizontalDpi="1200" verticalDpi="1200" r:id="rId1"/>
  <headerFooter alignWithMargins="0">
    <oddHeader>&amp;R&amp;G</oddHeader>
    <oddFooter>&amp;C&amp;8PAGE 19</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zoomScaleNormal="100" zoomScaleSheetLayoutView="100" workbookViewId="0">
      <selection activeCell="Y64" sqref="Y64"/>
    </sheetView>
  </sheetViews>
  <sheetFormatPr defaultRowHeight="12.75" x14ac:dyDescent="0.2"/>
  <cols>
    <col min="1" max="1" width="4" style="409" customWidth="1"/>
    <col min="2" max="2" width="58.28515625" style="409" customWidth="1"/>
    <col min="3" max="3" width="3.140625" style="413" customWidth="1"/>
    <col min="4" max="4" width="13.140625" style="409" customWidth="1"/>
    <col min="5" max="5" width="2.5703125" style="413" customWidth="1"/>
    <col min="6" max="6" width="3.140625" style="413" customWidth="1"/>
    <col min="7" max="7" width="13.140625" style="409" customWidth="1"/>
    <col min="8" max="8" width="2.5703125" style="413" customWidth="1"/>
    <col min="9" max="9" width="3.140625" style="413" customWidth="1"/>
    <col min="10" max="10" width="12.85546875" style="409" customWidth="1"/>
    <col min="11" max="11" width="2.5703125" style="413" customWidth="1"/>
    <col min="12" max="12" width="3.140625" style="413" customWidth="1"/>
    <col min="13" max="13" width="12.85546875" style="409" customWidth="1"/>
    <col min="14" max="14" width="2.5703125" style="413" customWidth="1"/>
    <col min="15" max="15" width="3.140625" style="413" customWidth="1"/>
    <col min="16" max="16" width="13.140625" style="409" customWidth="1"/>
    <col min="17" max="16384" width="9.140625" style="409"/>
  </cols>
  <sheetData>
    <row r="1" spans="2:17" ht="15.75" x14ac:dyDescent="0.25">
      <c r="B1" s="1021" t="s">
        <v>363</v>
      </c>
      <c r="C1" s="1021"/>
      <c r="D1" s="1021"/>
      <c r="E1" s="1021"/>
      <c r="F1" s="1021"/>
      <c r="G1" s="1021"/>
      <c r="H1" s="1021"/>
      <c r="I1" s="1021"/>
      <c r="J1" s="1021"/>
      <c r="K1" s="1021"/>
      <c r="L1" s="1021"/>
      <c r="M1" s="1021"/>
      <c r="N1" s="1021"/>
      <c r="O1" s="1021"/>
      <c r="P1" s="1021"/>
    </row>
    <row r="2" spans="2:17" ht="15.75" x14ac:dyDescent="0.25">
      <c r="B2" s="1021" t="s">
        <v>191</v>
      </c>
      <c r="C2" s="1021"/>
      <c r="D2" s="1021"/>
      <c r="E2" s="1021"/>
      <c r="F2" s="1021"/>
      <c r="G2" s="1021"/>
      <c r="H2" s="1021"/>
      <c r="I2" s="1021"/>
      <c r="J2" s="1021"/>
      <c r="K2" s="1021"/>
      <c r="L2" s="1021"/>
      <c r="M2" s="1021"/>
      <c r="N2" s="1021"/>
      <c r="O2" s="1021"/>
      <c r="P2" s="1021"/>
    </row>
    <row r="3" spans="2:17" ht="12.75" customHeight="1" x14ac:dyDescent="0.2">
      <c r="B3" s="445"/>
      <c r="C3" s="638"/>
      <c r="D3" s="445"/>
      <c r="E3" s="638"/>
      <c r="F3" s="638"/>
      <c r="G3" s="445"/>
      <c r="H3" s="638"/>
      <c r="I3" s="638"/>
      <c r="J3" s="445"/>
      <c r="K3" s="638"/>
      <c r="L3" s="638"/>
      <c r="M3" s="445"/>
      <c r="N3" s="638"/>
      <c r="O3" s="638"/>
    </row>
    <row r="4" spans="2:17" ht="12.75" customHeight="1" x14ac:dyDescent="0.2">
      <c r="B4" s="445"/>
      <c r="C4" s="638"/>
      <c r="D4" s="445"/>
      <c r="E4" s="638"/>
      <c r="F4" s="638"/>
      <c r="G4" s="445"/>
      <c r="H4" s="638"/>
      <c r="I4" s="638"/>
      <c r="J4" s="445"/>
      <c r="K4" s="638"/>
      <c r="L4" s="638"/>
      <c r="M4" s="445"/>
      <c r="N4" s="638"/>
      <c r="O4" s="638"/>
    </row>
    <row r="5" spans="2:17" ht="12.75" customHeight="1" x14ac:dyDescent="0.2">
      <c r="B5" s="445"/>
      <c r="C5" s="638"/>
      <c r="D5" s="445"/>
      <c r="E5" s="638"/>
      <c r="F5" s="638"/>
      <c r="G5" s="445"/>
      <c r="H5" s="638"/>
      <c r="I5" s="638"/>
      <c r="J5" s="445"/>
      <c r="K5" s="638"/>
      <c r="L5" s="638"/>
      <c r="M5" s="445"/>
      <c r="N5" s="638"/>
      <c r="O5" s="638"/>
    </row>
    <row r="7" spans="2:17" x14ac:dyDescent="0.2">
      <c r="C7" s="636"/>
      <c r="D7" s="637" t="s">
        <v>123</v>
      </c>
      <c r="E7" s="636"/>
      <c r="F7" s="636"/>
      <c r="G7" s="635" t="s">
        <v>123</v>
      </c>
      <c r="H7" s="636"/>
      <c r="I7" s="636"/>
      <c r="J7" s="637" t="s">
        <v>400</v>
      </c>
      <c r="K7" s="636"/>
      <c r="L7" s="636"/>
      <c r="M7" s="637" t="s">
        <v>400</v>
      </c>
      <c r="N7" s="636"/>
      <c r="P7" s="637" t="s">
        <v>78</v>
      </c>
      <c r="Q7" s="636"/>
    </row>
    <row r="8" spans="2:17" x14ac:dyDescent="0.2">
      <c r="C8" s="639"/>
      <c r="D8" s="639">
        <v>2013</v>
      </c>
      <c r="E8" s="640"/>
      <c r="F8" s="639"/>
      <c r="G8" s="639">
        <v>2012</v>
      </c>
      <c r="H8" s="640"/>
      <c r="I8" s="639"/>
      <c r="J8" s="639">
        <v>2013</v>
      </c>
      <c r="K8" s="640"/>
      <c r="L8" s="639"/>
      <c r="M8" s="639">
        <v>2012</v>
      </c>
      <c r="N8" s="640"/>
      <c r="O8" s="641"/>
      <c r="P8" s="639">
        <v>2012</v>
      </c>
      <c r="Q8" s="640"/>
    </row>
    <row r="9" spans="2:17" ht="12.75" customHeight="1" x14ac:dyDescent="0.2">
      <c r="B9" s="439" t="s">
        <v>356</v>
      </c>
      <c r="Q9" s="413"/>
    </row>
    <row r="10" spans="2:17" ht="12.75" customHeight="1" x14ac:dyDescent="0.2">
      <c r="Q10" s="413"/>
    </row>
    <row r="11" spans="2:17" ht="12.75" customHeight="1" x14ac:dyDescent="0.2">
      <c r="B11" s="409" t="s">
        <v>474</v>
      </c>
      <c r="C11" s="642" t="s">
        <v>1</v>
      </c>
      <c r="D11" s="794">
        <v>25.4</v>
      </c>
      <c r="E11" s="642"/>
      <c r="F11" s="642" t="s">
        <v>1</v>
      </c>
      <c r="G11" s="617">
        <v>78.8</v>
      </c>
      <c r="H11" s="642"/>
      <c r="I11" s="642" t="s">
        <v>1</v>
      </c>
      <c r="J11" s="617">
        <v>159.5</v>
      </c>
      <c r="K11" s="642"/>
      <c r="L11" s="642" t="s">
        <v>1</v>
      </c>
      <c r="M11" s="617">
        <v>182.5</v>
      </c>
      <c r="N11" s="642"/>
      <c r="O11" s="642" t="s">
        <v>1</v>
      </c>
      <c r="P11" s="617">
        <v>234.9</v>
      </c>
      <c r="Q11" s="642"/>
    </row>
    <row r="12" spans="2:17" ht="12.75" customHeight="1" x14ac:dyDescent="0.2">
      <c r="B12" s="409" t="s">
        <v>483</v>
      </c>
      <c r="C12" s="642" t="s">
        <v>1</v>
      </c>
      <c r="D12" s="794">
        <v>11.2</v>
      </c>
      <c r="E12" s="642"/>
      <c r="F12" s="642" t="s">
        <v>1</v>
      </c>
      <c r="G12" s="617">
        <v>74.099999999999994</v>
      </c>
      <c r="H12" s="642"/>
      <c r="I12" s="642" t="s">
        <v>1</v>
      </c>
      <c r="J12" s="617">
        <v>132.69999999999999</v>
      </c>
      <c r="K12" s="642"/>
      <c r="L12" s="642" t="s">
        <v>1</v>
      </c>
      <c r="M12" s="617">
        <v>176.7</v>
      </c>
      <c r="N12" s="642"/>
      <c r="O12" s="642" t="s">
        <v>1</v>
      </c>
      <c r="P12" s="617">
        <v>220.3</v>
      </c>
      <c r="Q12" s="642"/>
    </row>
    <row r="13" spans="2:17" ht="12.75" customHeight="1" x14ac:dyDescent="0.2">
      <c r="C13" s="642"/>
      <c r="D13" s="617"/>
      <c r="E13" s="642"/>
      <c r="F13" s="642"/>
      <c r="G13" s="617"/>
      <c r="H13" s="642"/>
      <c r="I13" s="642"/>
      <c r="J13" s="617"/>
      <c r="K13" s="642"/>
      <c r="L13" s="642"/>
      <c r="M13" s="617"/>
      <c r="N13" s="642"/>
      <c r="O13" s="642"/>
      <c r="P13" s="617"/>
      <c r="Q13" s="642"/>
    </row>
    <row r="14" spans="2:17" ht="12.75" customHeight="1" x14ac:dyDescent="0.2">
      <c r="Q14" s="413"/>
    </row>
    <row r="15" spans="2:17" ht="12.75" customHeight="1" x14ac:dyDescent="0.2">
      <c r="B15" s="439" t="s">
        <v>246</v>
      </c>
      <c r="Q15" s="413"/>
    </row>
    <row r="16" spans="2:17" ht="12.75" customHeight="1" x14ac:dyDescent="0.2">
      <c r="Q16" s="413"/>
    </row>
    <row r="17" spans="2:17" ht="12.75" customHeight="1" x14ac:dyDescent="0.2">
      <c r="B17" s="409" t="s">
        <v>113</v>
      </c>
      <c r="D17" s="643">
        <v>173722997</v>
      </c>
      <c r="G17" s="644">
        <v>161977019</v>
      </c>
      <c r="J17" s="643">
        <v>165408537</v>
      </c>
      <c r="M17" s="643">
        <v>159183334</v>
      </c>
      <c r="P17" s="643">
        <v>159575802</v>
      </c>
      <c r="Q17" s="413"/>
    </row>
    <row r="18" spans="2:17" ht="12.75" customHeight="1" x14ac:dyDescent="0.2">
      <c r="B18" s="409" t="s">
        <v>114</v>
      </c>
      <c r="C18" s="645"/>
      <c r="D18" s="643">
        <v>17438062</v>
      </c>
      <c r="E18" s="645"/>
      <c r="F18" s="645"/>
      <c r="G18" s="644">
        <v>19296537</v>
      </c>
      <c r="H18" s="645"/>
      <c r="I18" s="645"/>
      <c r="J18" s="643">
        <v>17871645</v>
      </c>
      <c r="K18" s="645"/>
      <c r="L18" s="645"/>
      <c r="M18" s="643">
        <v>18884632</v>
      </c>
      <c r="N18" s="645"/>
      <c r="O18" s="645"/>
      <c r="P18" s="643">
        <v>18194380</v>
      </c>
      <c r="Q18" s="413"/>
    </row>
    <row r="19" spans="2:17" ht="12.75" customHeight="1" x14ac:dyDescent="0.2">
      <c r="B19" s="409" t="s">
        <v>115</v>
      </c>
      <c r="C19" s="645"/>
      <c r="D19" s="646">
        <v>0</v>
      </c>
      <c r="E19" s="645"/>
      <c r="F19" s="645"/>
      <c r="G19" s="647">
        <v>114033</v>
      </c>
      <c r="H19" s="645"/>
      <c r="I19" s="645"/>
      <c r="J19" s="646">
        <v>0</v>
      </c>
      <c r="K19" s="645"/>
      <c r="L19" s="645"/>
      <c r="M19" s="646">
        <v>113361</v>
      </c>
      <c r="N19" s="645"/>
      <c r="O19" s="645"/>
      <c r="P19" s="646">
        <v>123444</v>
      </c>
      <c r="Q19" s="413"/>
    </row>
    <row r="20" spans="2:17" ht="12.75" customHeight="1" x14ac:dyDescent="0.2">
      <c r="B20" s="409" t="s">
        <v>168</v>
      </c>
      <c r="C20" s="648"/>
      <c r="D20" s="649">
        <v>3080047</v>
      </c>
      <c r="E20" s="645"/>
      <c r="F20" s="648"/>
      <c r="G20" s="602">
        <v>4128332</v>
      </c>
      <c r="H20" s="645"/>
      <c r="I20" s="617"/>
      <c r="J20" s="650">
        <v>3123715</v>
      </c>
      <c r="K20" s="645"/>
      <c r="L20" s="617"/>
      <c r="M20" s="650">
        <v>4079558</v>
      </c>
      <c r="N20" s="645"/>
      <c r="O20" s="648"/>
      <c r="P20" s="650">
        <v>4278094</v>
      </c>
      <c r="Q20" s="413"/>
    </row>
    <row r="21" spans="2:17" ht="12.75" customHeight="1" thickBot="1" x14ac:dyDescent="0.25">
      <c r="B21" s="409" t="s">
        <v>116</v>
      </c>
      <c r="C21" s="651"/>
      <c r="D21" s="652">
        <v>194241106</v>
      </c>
      <c r="F21" s="651"/>
      <c r="G21" s="652">
        <v>185515921</v>
      </c>
      <c r="I21" s="651"/>
      <c r="J21" s="652">
        <v>186403897</v>
      </c>
      <c r="L21" s="651"/>
      <c r="M21" s="652">
        <v>182260885</v>
      </c>
      <c r="O21" s="651"/>
      <c r="P21" s="652">
        <v>182171720</v>
      </c>
      <c r="Q21" s="413"/>
    </row>
    <row r="22" spans="2:17" ht="12.75" customHeight="1" x14ac:dyDescent="0.2">
      <c r="Q22" s="413"/>
    </row>
    <row r="23" spans="2:17" ht="12.75" customHeight="1" x14ac:dyDescent="0.2">
      <c r="Q23" s="413"/>
    </row>
    <row r="24" spans="2:17" ht="12.75" customHeight="1" x14ac:dyDescent="0.2">
      <c r="B24" s="439"/>
      <c r="Q24" s="413"/>
    </row>
    <row r="25" spans="2:17" s="439" customFormat="1" ht="13.5" thickBot="1" x14ac:dyDescent="0.25">
      <c r="B25" s="439" t="s">
        <v>475</v>
      </c>
      <c r="C25" s="653" t="s">
        <v>1</v>
      </c>
      <c r="D25" s="406">
        <v>0.15</v>
      </c>
      <c r="E25" s="638"/>
      <c r="F25" s="653" t="s">
        <v>1</v>
      </c>
      <c r="G25" s="406">
        <v>0.49</v>
      </c>
      <c r="H25" s="638"/>
      <c r="I25" s="653" t="s">
        <v>1</v>
      </c>
      <c r="J25" s="406">
        <v>0.96</v>
      </c>
      <c r="K25" s="638"/>
      <c r="L25" s="653" t="s">
        <v>1</v>
      </c>
      <c r="M25" s="406">
        <v>1.1499999999999999</v>
      </c>
      <c r="N25" s="638"/>
      <c r="O25" s="653" t="s">
        <v>1</v>
      </c>
      <c r="P25" s="406">
        <v>1.47</v>
      </c>
      <c r="Q25" s="638"/>
    </row>
    <row r="26" spans="2:17" ht="12.75" customHeight="1" x14ac:dyDescent="0.2">
      <c r="Q26" s="413"/>
    </row>
    <row r="27" spans="2:17" s="439" customFormat="1" ht="12.75" customHeight="1" thickBot="1" x14ac:dyDescent="0.25">
      <c r="B27" s="439" t="s">
        <v>476</v>
      </c>
      <c r="C27" s="653" t="s">
        <v>1</v>
      </c>
      <c r="D27" s="406">
        <v>0.13</v>
      </c>
      <c r="E27" s="638"/>
      <c r="F27" s="653" t="s">
        <v>1</v>
      </c>
      <c r="G27" s="406">
        <v>0.42</v>
      </c>
      <c r="H27" s="638"/>
      <c r="I27" s="653" t="s">
        <v>1</v>
      </c>
      <c r="J27" s="406">
        <v>0.86</v>
      </c>
      <c r="K27" s="638"/>
      <c r="L27" s="653" t="s">
        <v>1</v>
      </c>
      <c r="M27" s="406">
        <v>1</v>
      </c>
      <c r="N27" s="638"/>
      <c r="O27" s="653" t="s">
        <v>1</v>
      </c>
      <c r="P27" s="406">
        <v>1.29</v>
      </c>
      <c r="Q27" s="654"/>
    </row>
    <row r="28" spans="2:17" ht="12.75" customHeight="1" x14ac:dyDescent="0.2">
      <c r="C28" s="642"/>
      <c r="D28" s="617"/>
      <c r="E28" s="642"/>
      <c r="F28" s="642"/>
      <c r="G28" s="617"/>
      <c r="H28" s="642"/>
      <c r="I28" s="642"/>
      <c r="J28" s="617"/>
      <c r="K28" s="642"/>
      <c r="L28" s="642"/>
      <c r="M28" s="617"/>
      <c r="N28" s="642"/>
      <c r="O28" s="642"/>
      <c r="P28" s="617"/>
      <c r="Q28" s="642"/>
    </row>
    <row r="29" spans="2:17" s="439" customFormat="1" ht="12.75" customHeight="1" thickBot="1" x14ac:dyDescent="0.25">
      <c r="B29" s="439" t="s">
        <v>477</v>
      </c>
      <c r="C29" s="653" t="s">
        <v>1</v>
      </c>
      <c r="D29" s="406">
        <v>0.06</v>
      </c>
      <c r="E29" s="638"/>
      <c r="F29" s="653" t="s">
        <v>1</v>
      </c>
      <c r="G29" s="406">
        <v>0.4</v>
      </c>
      <c r="H29" s="638"/>
      <c r="I29" s="653" t="s">
        <v>1</v>
      </c>
      <c r="J29" s="406">
        <v>0.71</v>
      </c>
      <c r="K29" s="638"/>
      <c r="L29" s="653" t="s">
        <v>1</v>
      </c>
      <c r="M29" s="406">
        <v>0.97</v>
      </c>
      <c r="N29" s="638"/>
      <c r="O29" s="653" t="s">
        <v>1</v>
      </c>
      <c r="P29" s="406">
        <v>1.21</v>
      </c>
      <c r="Q29" s="654"/>
    </row>
    <row r="30" spans="2:17" ht="12.75" customHeight="1" x14ac:dyDescent="0.2">
      <c r="C30" s="409"/>
      <c r="E30" s="409"/>
      <c r="F30" s="409"/>
      <c r="H30" s="409"/>
      <c r="I30" s="409"/>
      <c r="K30" s="409"/>
      <c r="L30" s="409"/>
      <c r="N30" s="409"/>
      <c r="O30" s="409"/>
    </row>
  </sheetData>
  <mergeCells count="2">
    <mergeCell ref="B1:P1"/>
    <mergeCell ref="B2:P2"/>
  </mergeCells>
  <pageMargins left="0.75" right="0.75" top="0.61" bottom="1" header="0.5" footer="0.5"/>
  <pageSetup scale="76" orientation="landscape" horizontalDpi="1200" verticalDpi="1200" r:id="rId1"/>
  <headerFooter alignWithMargins="0">
    <oddHeader>&amp;R&amp;G</oddHeader>
    <oddFooter>&amp;CPAGE 20</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0"/>
  <sheetViews>
    <sheetView zoomScale="90" zoomScaleNormal="90" zoomScaleSheetLayoutView="90" workbookViewId="0">
      <selection activeCell="Y69" sqref="Y69"/>
    </sheetView>
  </sheetViews>
  <sheetFormatPr defaultRowHeight="12.75" x14ac:dyDescent="0.2"/>
  <cols>
    <col min="1" max="1" width="4.140625" style="10" customWidth="1"/>
    <col min="2" max="2" width="68.42578125" style="10" customWidth="1"/>
    <col min="3" max="3" width="2.42578125" style="10" customWidth="1"/>
    <col min="4" max="4" width="16.42578125" style="10" customWidth="1"/>
    <col min="5" max="5" width="2.5703125" style="10" customWidth="1"/>
    <col min="6" max="6" width="2.42578125" style="10" customWidth="1"/>
    <col min="7" max="7" width="16.42578125" style="10" customWidth="1"/>
    <col min="8" max="8" width="2.5703125" style="10" customWidth="1"/>
    <col min="9" max="9" width="2.42578125" style="10" customWidth="1"/>
    <col min="10" max="10" width="16.42578125" style="10" customWidth="1"/>
    <col min="11" max="11" width="2.5703125" style="10" customWidth="1"/>
    <col min="12" max="12" width="2.42578125" style="10" customWidth="1"/>
    <col min="13" max="13" width="16.42578125" style="10" customWidth="1"/>
    <col min="14" max="14" width="2.5703125" style="10" customWidth="1"/>
    <col min="15" max="15" width="2.28515625" style="10" customWidth="1"/>
    <col min="16" max="16" width="16.28515625" style="10" customWidth="1"/>
    <col min="17" max="16384" width="9.140625" style="10"/>
  </cols>
  <sheetData>
    <row r="1" spans="1:16" ht="15.75" x14ac:dyDescent="0.25">
      <c r="B1" s="1017" t="s">
        <v>363</v>
      </c>
      <c r="C1" s="1017"/>
      <c r="D1" s="1017"/>
      <c r="E1" s="1017"/>
      <c r="F1" s="1017"/>
      <c r="G1" s="1017"/>
      <c r="H1" s="1017"/>
      <c r="I1" s="1017"/>
      <c r="J1" s="1017"/>
      <c r="K1" s="1017"/>
      <c r="L1" s="1017"/>
      <c r="M1" s="1017"/>
      <c r="N1" s="1017"/>
      <c r="O1" s="1017"/>
      <c r="P1" s="1017"/>
    </row>
    <row r="2" spans="1:16" ht="15.75" x14ac:dyDescent="0.25">
      <c r="B2" s="1017" t="s">
        <v>127</v>
      </c>
      <c r="C2" s="1017"/>
      <c r="D2" s="1017"/>
      <c r="E2" s="1017"/>
      <c r="F2" s="1017"/>
      <c r="G2" s="1017"/>
      <c r="H2" s="1017"/>
      <c r="I2" s="1017"/>
      <c r="J2" s="1017"/>
      <c r="K2" s="1017"/>
      <c r="L2" s="1017"/>
      <c r="M2" s="1017"/>
      <c r="N2" s="1017"/>
      <c r="O2" s="1017"/>
      <c r="P2" s="1017"/>
    </row>
    <row r="3" spans="1:16" ht="12.75" customHeight="1" x14ac:dyDescent="0.2">
      <c r="A3" s="9"/>
    </row>
    <row r="4" spans="1:16" ht="12.75" customHeight="1" x14ac:dyDescent="0.2">
      <c r="A4" s="9"/>
    </row>
    <row r="5" spans="1:16" ht="12.75" customHeight="1" x14ac:dyDescent="0.25">
      <c r="B5" s="177"/>
      <c r="C5" s="177"/>
      <c r="D5" s="177"/>
      <c r="E5" s="177"/>
      <c r="F5" s="177"/>
      <c r="G5" s="177"/>
      <c r="H5" s="177"/>
      <c r="I5" s="177"/>
      <c r="J5" s="177"/>
      <c r="K5" s="177"/>
      <c r="L5" s="177"/>
      <c r="M5" s="177"/>
      <c r="N5" s="177"/>
      <c r="O5" s="177"/>
      <c r="P5" s="177"/>
    </row>
    <row r="6" spans="1:16" ht="12.75" customHeight="1" x14ac:dyDescent="0.2">
      <c r="B6" s="867"/>
      <c r="C6" s="867"/>
      <c r="D6" s="867"/>
      <c r="E6" s="867"/>
      <c r="F6" s="867"/>
      <c r="G6" s="867"/>
      <c r="H6" s="867"/>
      <c r="I6" s="867"/>
      <c r="J6" s="867"/>
      <c r="K6" s="867"/>
      <c r="L6" s="867"/>
      <c r="M6" s="867"/>
      <c r="N6" s="867"/>
      <c r="O6" s="867"/>
      <c r="P6" s="867"/>
    </row>
    <row r="7" spans="1:16" x14ac:dyDescent="0.2">
      <c r="C7" s="815"/>
      <c r="D7" s="599" t="s">
        <v>461</v>
      </c>
      <c r="F7" s="960"/>
      <c r="G7" s="599" t="s">
        <v>451</v>
      </c>
      <c r="I7" s="876"/>
      <c r="J7" s="599" t="s">
        <v>412</v>
      </c>
      <c r="L7" s="629"/>
      <c r="M7" s="599" t="s">
        <v>411</v>
      </c>
      <c r="O7" s="480"/>
      <c r="P7" s="599" t="s">
        <v>410</v>
      </c>
    </row>
    <row r="8" spans="1:16" ht="14.1" customHeight="1" x14ac:dyDescent="0.2">
      <c r="B8" s="10" t="s">
        <v>117</v>
      </c>
      <c r="C8" s="11"/>
      <c r="D8" s="39"/>
      <c r="F8" s="11"/>
      <c r="G8" s="39"/>
      <c r="I8" s="11"/>
      <c r="J8" s="39"/>
      <c r="L8" s="11"/>
      <c r="M8" s="39"/>
      <c r="O8" s="11"/>
      <c r="P8" s="39"/>
    </row>
    <row r="9" spans="1:16" ht="14.1" customHeight="1" x14ac:dyDescent="0.2">
      <c r="C9" s="11"/>
      <c r="D9" s="39"/>
      <c r="F9" s="11"/>
      <c r="G9" s="39"/>
      <c r="I9" s="11"/>
      <c r="J9" s="39"/>
      <c r="L9" s="11"/>
      <c r="M9" s="39"/>
      <c r="O9" s="11"/>
      <c r="P9" s="39"/>
    </row>
    <row r="10" spans="1:16" ht="14.1" customHeight="1" x14ac:dyDescent="0.2">
      <c r="B10" s="10" t="s">
        <v>464</v>
      </c>
      <c r="C10" s="13" t="s">
        <v>1</v>
      </c>
      <c r="D10" s="32">
        <v>1489.4</v>
      </c>
      <c r="F10" s="13" t="s">
        <v>1</v>
      </c>
      <c r="G10" s="32">
        <v>1266.3</v>
      </c>
      <c r="I10" s="13" t="s">
        <v>1</v>
      </c>
      <c r="J10" s="32">
        <v>1235.7</v>
      </c>
      <c r="L10" s="13" t="s">
        <v>1</v>
      </c>
      <c r="M10" s="32">
        <v>1387.4</v>
      </c>
      <c r="O10" s="13" t="s">
        <v>1</v>
      </c>
      <c r="P10" s="32">
        <v>1508.3</v>
      </c>
    </row>
    <row r="11" spans="1:16" ht="14.1" customHeight="1" x14ac:dyDescent="0.2">
      <c r="B11" s="10" t="s">
        <v>255</v>
      </c>
      <c r="C11" s="11"/>
      <c r="D11" s="32">
        <v>143.19999999999999</v>
      </c>
      <c r="F11" s="11"/>
      <c r="G11" s="32">
        <v>144.69999999999999</v>
      </c>
      <c r="I11" s="11"/>
      <c r="J11" s="32">
        <v>145.6</v>
      </c>
      <c r="L11" s="11"/>
      <c r="M11" s="32">
        <v>145.6</v>
      </c>
      <c r="O11" s="11"/>
      <c r="P11" s="32">
        <v>153.4</v>
      </c>
    </row>
    <row r="12" spans="1:16" ht="14.1" customHeight="1" x14ac:dyDescent="0.2">
      <c r="B12" s="10" t="s">
        <v>256</v>
      </c>
      <c r="C12" s="11"/>
      <c r="D12" s="32">
        <v>0</v>
      </c>
      <c r="F12" s="11"/>
      <c r="G12" s="32">
        <v>0</v>
      </c>
      <c r="I12" s="11"/>
      <c r="J12" s="32">
        <v>0</v>
      </c>
      <c r="L12" s="11"/>
      <c r="M12" s="32">
        <v>0.1</v>
      </c>
      <c r="O12" s="11"/>
      <c r="P12" s="32">
        <v>0.2</v>
      </c>
    </row>
    <row r="13" spans="1:16" ht="14.1" customHeight="1" x14ac:dyDescent="0.2">
      <c r="C13" s="11"/>
      <c r="D13" s="32"/>
      <c r="F13" s="11"/>
      <c r="G13" s="32"/>
      <c r="I13" s="11"/>
      <c r="J13" s="32"/>
      <c r="L13" s="11"/>
      <c r="M13" s="32"/>
      <c r="O13" s="11"/>
      <c r="P13" s="32"/>
    </row>
    <row r="14" spans="1:16" ht="14.1" customHeight="1" thickBot="1" x14ac:dyDescent="0.25">
      <c r="B14" s="10" t="s">
        <v>118</v>
      </c>
      <c r="C14" s="59" t="s">
        <v>1</v>
      </c>
      <c r="D14" s="58">
        <v>1632.6</v>
      </c>
      <c r="F14" s="59" t="s">
        <v>1</v>
      </c>
      <c r="G14" s="58">
        <v>1411</v>
      </c>
      <c r="I14" s="59" t="s">
        <v>1</v>
      </c>
      <c r="J14" s="58">
        <v>1381.3</v>
      </c>
      <c r="L14" s="59" t="s">
        <v>1</v>
      </c>
      <c r="M14" s="58">
        <v>1533.1</v>
      </c>
      <c r="O14" s="59" t="s">
        <v>1</v>
      </c>
      <c r="P14" s="58">
        <v>1661.9</v>
      </c>
    </row>
    <row r="15" spans="1:16" ht="14.1" customHeight="1" x14ac:dyDescent="0.2">
      <c r="C15" s="11"/>
      <c r="D15" s="32"/>
      <c r="F15" s="11"/>
      <c r="G15" s="32"/>
      <c r="I15" s="11"/>
      <c r="J15" s="32"/>
      <c r="L15" s="11"/>
      <c r="M15" s="32"/>
      <c r="O15" s="11"/>
      <c r="P15" s="32"/>
    </row>
    <row r="16" spans="1:16" ht="14.1" customHeight="1" x14ac:dyDescent="0.2">
      <c r="C16" s="11"/>
      <c r="D16" s="32"/>
      <c r="F16" s="11"/>
      <c r="G16" s="32"/>
      <c r="I16" s="11"/>
      <c r="J16" s="32"/>
      <c r="L16" s="11"/>
      <c r="M16" s="32"/>
      <c r="O16" s="11"/>
      <c r="P16" s="32"/>
    </row>
    <row r="17" spans="2:16" ht="14.1" customHeight="1" x14ac:dyDescent="0.2">
      <c r="B17" s="10" t="s">
        <v>119</v>
      </c>
      <c r="C17" s="11"/>
      <c r="D17" s="32"/>
      <c r="F17" s="11"/>
      <c r="G17" s="32"/>
      <c r="I17" s="11"/>
      <c r="J17" s="32"/>
      <c r="L17" s="11"/>
      <c r="M17" s="32"/>
      <c r="O17" s="11"/>
      <c r="P17" s="32"/>
    </row>
    <row r="18" spans="2:16" ht="14.1" customHeight="1" x14ac:dyDescent="0.2">
      <c r="C18" s="11"/>
      <c r="D18" s="32"/>
      <c r="F18" s="11"/>
      <c r="G18" s="32"/>
      <c r="I18" s="11"/>
      <c r="J18" s="32"/>
      <c r="L18" s="11"/>
      <c r="M18" s="32"/>
      <c r="O18" s="11"/>
      <c r="P18" s="32"/>
    </row>
    <row r="19" spans="2:16" ht="14.1" customHeight="1" x14ac:dyDescent="0.2">
      <c r="B19" s="10" t="s">
        <v>151</v>
      </c>
      <c r="C19" s="13"/>
      <c r="D19" s="156">
        <v>180581212</v>
      </c>
      <c r="F19" s="13"/>
      <c r="G19" s="156">
        <v>163236234</v>
      </c>
      <c r="I19" s="13"/>
      <c r="J19" s="156">
        <v>162029276</v>
      </c>
      <c r="L19" s="13"/>
      <c r="M19" s="156">
        <v>161471358</v>
      </c>
      <c r="O19" s="13"/>
      <c r="P19" s="156">
        <v>160368425</v>
      </c>
    </row>
    <row r="20" spans="2:16" ht="14.1" customHeight="1" x14ac:dyDescent="0.2">
      <c r="B20" s="10" t="s">
        <v>265</v>
      </c>
      <c r="C20" s="600"/>
      <c r="D20" s="156">
        <v>29365827</v>
      </c>
      <c r="F20" s="600"/>
      <c r="G20" s="156">
        <v>29671477</v>
      </c>
      <c r="I20" s="600"/>
      <c r="J20" s="156">
        <v>29845477</v>
      </c>
      <c r="L20" s="600"/>
      <c r="M20" s="156">
        <v>29845477</v>
      </c>
      <c r="O20" s="478"/>
      <c r="P20" s="156">
        <v>31429757</v>
      </c>
    </row>
    <row r="21" spans="2:16" ht="14.1" customHeight="1" x14ac:dyDescent="0.2">
      <c r="B21" s="10" t="s">
        <v>266</v>
      </c>
      <c r="C21" s="11"/>
      <c r="D21" s="156">
        <v>0</v>
      </c>
      <c r="F21" s="11"/>
      <c r="G21" s="156">
        <v>0</v>
      </c>
      <c r="I21" s="11"/>
      <c r="J21" s="156">
        <v>21127</v>
      </c>
      <c r="L21" s="11"/>
      <c r="M21" s="156">
        <v>133837</v>
      </c>
      <c r="O21" s="11"/>
      <c r="P21" s="156">
        <v>133837</v>
      </c>
    </row>
    <row r="22" spans="2:16" ht="14.1" customHeight="1" x14ac:dyDescent="0.2">
      <c r="B22" s="10" t="s">
        <v>267</v>
      </c>
      <c r="C22" s="11"/>
      <c r="D22" s="156">
        <v>3121321</v>
      </c>
      <c r="F22" s="11"/>
      <c r="G22" s="156">
        <v>3212525</v>
      </c>
      <c r="I22" s="11"/>
      <c r="J22" s="156">
        <v>4063685</v>
      </c>
      <c r="L22" s="11"/>
      <c r="M22" s="156">
        <v>4285813</v>
      </c>
      <c r="O22" s="11"/>
      <c r="P22" s="156">
        <v>4201398</v>
      </c>
    </row>
    <row r="23" spans="2:16" ht="14.1" customHeight="1" thickBot="1" x14ac:dyDescent="0.25">
      <c r="B23" s="384" t="s">
        <v>295</v>
      </c>
      <c r="C23" s="59"/>
      <c r="D23" s="157">
        <v>213068360</v>
      </c>
      <c r="E23" s="616"/>
      <c r="F23" s="59"/>
      <c r="G23" s="157">
        <v>196120236</v>
      </c>
      <c r="H23" s="616"/>
      <c r="I23" s="59"/>
      <c r="J23" s="157">
        <v>195959565</v>
      </c>
      <c r="K23" s="616"/>
      <c r="L23" s="59"/>
      <c r="M23" s="157">
        <v>195736485</v>
      </c>
      <c r="N23" s="616"/>
      <c r="O23" s="59"/>
      <c r="P23" s="157">
        <v>196133417</v>
      </c>
    </row>
    <row r="24" spans="2:16" ht="14.1" customHeight="1" x14ac:dyDescent="0.2">
      <c r="C24" s="11"/>
      <c r="D24" s="156"/>
      <c r="F24" s="11"/>
      <c r="G24" s="156"/>
      <c r="I24" s="11"/>
      <c r="J24" s="156"/>
      <c r="L24" s="11"/>
      <c r="M24" s="156"/>
      <c r="O24" s="11"/>
      <c r="P24" s="156"/>
    </row>
    <row r="25" spans="2:16" ht="14.1" customHeight="1" x14ac:dyDescent="0.2">
      <c r="C25" s="11"/>
      <c r="D25" s="150"/>
      <c r="F25" s="11"/>
      <c r="G25" s="150"/>
      <c r="I25" s="11"/>
      <c r="J25" s="150"/>
      <c r="L25" s="11"/>
      <c r="M25" s="150"/>
      <c r="O25" s="11"/>
      <c r="P25" s="150"/>
    </row>
    <row r="26" spans="2:16" s="12" customFormat="1" ht="14.1" customHeight="1" thickBot="1" x14ac:dyDescent="0.25">
      <c r="B26" s="12" t="s">
        <v>480</v>
      </c>
      <c r="C26" s="604" t="s">
        <v>1</v>
      </c>
      <c r="D26" s="407">
        <v>8.25</v>
      </c>
      <c r="E26" s="603"/>
      <c r="F26" s="604" t="s">
        <v>1</v>
      </c>
      <c r="G26" s="407">
        <v>7.76</v>
      </c>
      <c r="H26" s="603"/>
      <c r="I26" s="604" t="s">
        <v>1</v>
      </c>
      <c r="J26" s="407">
        <v>7.63</v>
      </c>
      <c r="K26" s="603"/>
      <c r="L26" s="604" t="s">
        <v>1</v>
      </c>
      <c r="M26" s="407">
        <v>8.59</v>
      </c>
      <c r="N26" s="603"/>
      <c r="O26" s="405" t="s">
        <v>1</v>
      </c>
      <c r="P26" s="407">
        <v>9.41</v>
      </c>
    </row>
    <row r="27" spans="2:16" ht="14.1" customHeight="1" x14ac:dyDescent="0.2">
      <c r="C27" s="11"/>
      <c r="D27" s="158"/>
      <c r="F27" s="11"/>
      <c r="G27" s="158"/>
      <c r="I27" s="11"/>
      <c r="J27" s="158"/>
      <c r="L27" s="11"/>
      <c r="M27" s="158"/>
      <c r="O27" s="11"/>
      <c r="P27" s="158"/>
    </row>
    <row r="28" spans="2:16" s="12" customFormat="1" ht="14.1" customHeight="1" thickBot="1" x14ac:dyDescent="0.25">
      <c r="B28" s="12" t="s">
        <v>478</v>
      </c>
      <c r="C28" s="604" t="s">
        <v>1</v>
      </c>
      <c r="D28" s="407">
        <v>7.67</v>
      </c>
      <c r="E28" s="603"/>
      <c r="F28" s="604" t="s">
        <v>1</v>
      </c>
      <c r="G28" s="407">
        <v>7.19</v>
      </c>
      <c r="H28" s="603"/>
      <c r="I28" s="604" t="s">
        <v>1</v>
      </c>
      <c r="J28" s="407">
        <v>7.05</v>
      </c>
      <c r="K28" s="603"/>
      <c r="L28" s="604" t="s">
        <v>1</v>
      </c>
      <c r="M28" s="407">
        <v>7.83</v>
      </c>
      <c r="N28" s="603"/>
      <c r="O28" s="405" t="s">
        <v>1</v>
      </c>
      <c r="P28" s="407">
        <v>8.4700000000000006</v>
      </c>
    </row>
    <row r="29" spans="2:16" ht="14.1" customHeight="1" x14ac:dyDescent="0.2">
      <c r="C29" s="11"/>
      <c r="D29" s="159"/>
      <c r="F29" s="11"/>
      <c r="G29" s="159"/>
      <c r="I29" s="11"/>
      <c r="J29" s="159"/>
      <c r="L29" s="11"/>
      <c r="M29" s="159"/>
      <c r="O29" s="11"/>
      <c r="P29" s="159"/>
    </row>
    <row r="30" spans="2:16" ht="14.1" customHeight="1" x14ac:dyDescent="0.2">
      <c r="B30" s="10" t="s">
        <v>268</v>
      </c>
      <c r="C30" s="13" t="s">
        <v>1</v>
      </c>
      <c r="D30" s="158">
        <v>0.05</v>
      </c>
      <c r="F30" s="13" t="s">
        <v>1</v>
      </c>
      <c r="G30" s="158">
        <v>0</v>
      </c>
      <c r="I30" s="13" t="s">
        <v>1</v>
      </c>
      <c r="J30" s="158">
        <v>1.1499999999999999</v>
      </c>
      <c r="L30" s="13" t="s">
        <v>1</v>
      </c>
      <c r="M30" s="158">
        <v>0.9</v>
      </c>
      <c r="O30" s="13" t="s">
        <v>1</v>
      </c>
      <c r="P30" s="158">
        <v>0.05</v>
      </c>
    </row>
    <row r="31" spans="2:16" ht="14.1" customHeight="1" x14ac:dyDescent="0.2">
      <c r="B31" s="10" t="s">
        <v>269</v>
      </c>
      <c r="C31" s="11"/>
      <c r="D31" s="607">
        <v>7.3999999999999996E-2</v>
      </c>
      <c r="F31" s="11"/>
      <c r="G31" s="607">
        <v>0.02</v>
      </c>
      <c r="I31" s="11"/>
      <c r="J31" s="607">
        <v>4.7E-2</v>
      </c>
      <c r="L31" s="11"/>
      <c r="M31" s="607">
        <v>3.1E-2</v>
      </c>
      <c r="O31" s="11"/>
      <c r="P31" s="607">
        <v>5.7000000000000002E-2</v>
      </c>
    </row>
    <row r="32" spans="2:16" ht="14.1" customHeight="1" x14ac:dyDescent="0.2">
      <c r="B32" s="10" t="s">
        <v>270</v>
      </c>
      <c r="C32" s="11"/>
      <c r="D32" s="607">
        <v>0.17899999999999999</v>
      </c>
      <c r="F32" s="11"/>
      <c r="G32" s="607">
        <v>0.16800000000000001</v>
      </c>
      <c r="I32" s="11"/>
      <c r="J32" s="607">
        <v>0.19700000000000001</v>
      </c>
      <c r="L32" s="11"/>
      <c r="M32" s="607">
        <v>0.16700000000000001</v>
      </c>
      <c r="O32" s="11"/>
      <c r="P32" s="607">
        <v>0.154</v>
      </c>
    </row>
    <row r="33" spans="2:16" ht="14.1" customHeight="1" x14ac:dyDescent="0.2">
      <c r="B33" s="10" t="s">
        <v>271</v>
      </c>
      <c r="C33" s="11"/>
      <c r="D33" s="607">
        <v>0.193</v>
      </c>
      <c r="F33" s="11"/>
      <c r="G33" s="607">
        <v>0.191</v>
      </c>
      <c r="I33" s="11"/>
      <c r="J33" s="607">
        <v>0.193</v>
      </c>
      <c r="L33" s="11"/>
      <c r="M33" s="607">
        <v>0.192</v>
      </c>
      <c r="O33" s="11"/>
      <c r="P33" s="607">
        <v>0.19400000000000001</v>
      </c>
    </row>
    <row r="34" spans="2:16" ht="14.1" customHeight="1" x14ac:dyDescent="0.2">
      <c r="B34" s="10" t="s">
        <v>272</v>
      </c>
      <c r="D34" s="607">
        <v>0.17899999999999999</v>
      </c>
      <c r="G34" s="607">
        <v>0.17599999999999999</v>
      </c>
      <c r="J34" s="607">
        <v>0.17799999999999999</v>
      </c>
      <c r="M34" s="607">
        <v>0.17699999999999999</v>
      </c>
      <c r="P34" s="607">
        <v>0.17799999999999999</v>
      </c>
    </row>
    <row r="35" spans="2:16" ht="14.1" customHeight="1" x14ac:dyDescent="0.2">
      <c r="B35" s="10" t="s">
        <v>273</v>
      </c>
      <c r="C35" s="11"/>
      <c r="D35" s="607">
        <v>2.9209999999999998</v>
      </c>
      <c r="F35" s="11"/>
      <c r="G35" s="607">
        <v>2.7</v>
      </c>
      <c r="I35" s="11"/>
      <c r="J35" s="607">
        <v>2.5859999999999999</v>
      </c>
      <c r="L35" s="11"/>
      <c r="M35" s="607">
        <v>2.427</v>
      </c>
      <c r="O35" s="11"/>
      <c r="P35" s="607">
        <v>2.3090000000000002</v>
      </c>
    </row>
    <row r="36" spans="2:16" ht="14.1" customHeight="1" x14ac:dyDescent="0.2">
      <c r="M36" s="39"/>
      <c r="O36" s="11"/>
      <c r="P36" s="67"/>
    </row>
    <row r="37" spans="2:16" ht="14.1" customHeight="1" x14ac:dyDescent="0.2"/>
    <row r="38" spans="2:16" ht="14.1" customHeight="1" x14ac:dyDescent="0.2">
      <c r="B38" s="1126" t="s">
        <v>345</v>
      </c>
      <c r="C38" s="1126"/>
      <c r="D38" s="1126"/>
      <c r="E38" s="1126"/>
      <c r="F38" s="1126"/>
      <c r="G38" s="1126"/>
      <c r="H38" s="1126"/>
      <c r="I38" s="1126"/>
      <c r="J38" s="1126"/>
      <c r="K38" s="1126"/>
      <c r="L38" s="1126"/>
      <c r="M38" s="1126"/>
      <c r="N38" s="1126"/>
      <c r="O38" s="1126"/>
      <c r="P38" s="1126"/>
    </row>
    <row r="39" spans="2:16" ht="14.1" customHeight="1" x14ac:dyDescent="0.2">
      <c r="B39" s="1126" t="s">
        <v>274</v>
      </c>
      <c r="C39" s="1126"/>
      <c r="D39" s="1126"/>
      <c r="E39" s="1126"/>
      <c r="F39" s="1126"/>
      <c r="G39" s="1126"/>
      <c r="H39" s="1126"/>
      <c r="I39" s="1126"/>
      <c r="J39" s="1126"/>
      <c r="K39" s="1126"/>
      <c r="L39" s="1126"/>
      <c r="M39" s="1126"/>
      <c r="N39" s="1126"/>
      <c r="O39" s="1126"/>
      <c r="P39" s="1126"/>
    </row>
    <row r="40" spans="2:16" ht="14.1" customHeight="1" x14ac:dyDescent="0.2"/>
  </sheetData>
  <mergeCells count="4">
    <mergeCell ref="B38:P38"/>
    <mergeCell ref="B39:P39"/>
    <mergeCell ref="B1:P1"/>
    <mergeCell ref="B2:P2"/>
  </mergeCells>
  <phoneticPr fontId="16" type="noConversion"/>
  <pageMargins left="0.75" right="0.75" top="0.63" bottom="1" header="0.5" footer="0.5"/>
  <pageSetup scale="70" orientation="landscape" horizontalDpi="1200" verticalDpi="1200" r:id="rId1"/>
  <headerFooter alignWithMargins="0">
    <oddHeader>&amp;R&amp;G</oddHeader>
    <oddFooter>&amp;C&amp;11PAGE 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zoomScaleSheetLayoutView="100" workbookViewId="0">
      <selection activeCell="AB80" sqref="AB80"/>
    </sheetView>
  </sheetViews>
  <sheetFormatPr defaultRowHeight="18" x14ac:dyDescent="0.35"/>
  <cols>
    <col min="1" max="1" width="0.85546875" style="828" customWidth="1"/>
    <col min="2" max="16384" width="9.140625" style="828"/>
  </cols>
  <sheetData>
    <row r="1" ht="4.5" customHeight="1" x14ac:dyDescent="0.35"/>
  </sheetData>
  <printOptions horizontalCentered="1"/>
  <pageMargins left="0.37" right="0.34" top="0.71" bottom="0.56999999999999995" header="0.42" footer="0.27"/>
  <pageSetup scale="90" orientation="landscape" horizontalDpi="1200" verticalDpi="1200" r:id="rId1"/>
  <headerFooter alignWithMargins="0">
    <oddHeader>&amp;R&amp;G</oddHead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6"/>
  <sheetViews>
    <sheetView zoomScale="90" zoomScaleNormal="90" zoomScaleSheetLayoutView="90" workbookViewId="0">
      <selection activeCell="Y71" sqref="Y71"/>
    </sheetView>
  </sheetViews>
  <sheetFormatPr defaultRowHeight="12.75" x14ac:dyDescent="0.2"/>
  <cols>
    <col min="1" max="1" width="4.140625" style="10" customWidth="1"/>
    <col min="2" max="2" width="68.5703125" style="10" customWidth="1"/>
    <col min="3" max="3" width="2.28515625" style="10" customWidth="1"/>
    <col min="4" max="4" width="16.7109375" style="10" customWidth="1"/>
    <col min="5" max="5" width="2.42578125" style="10" customWidth="1"/>
    <col min="6" max="6" width="2.28515625" style="10" customWidth="1"/>
    <col min="7" max="7" width="16.7109375" style="10" customWidth="1"/>
    <col min="8" max="8" width="2.42578125" style="10" customWidth="1"/>
    <col min="9" max="9" width="2.28515625" style="10" customWidth="1"/>
    <col min="10" max="10" width="16.5703125" style="10" customWidth="1"/>
    <col min="11" max="11" width="2.42578125" style="10" customWidth="1"/>
    <col min="12" max="12" width="2.28515625" style="10" customWidth="1"/>
    <col min="13" max="13" width="16.5703125" style="10" customWidth="1"/>
    <col min="14" max="14" width="2.42578125" style="10" customWidth="1"/>
    <col min="15" max="15" width="2.140625" style="10" customWidth="1"/>
    <col min="16" max="16" width="16.42578125" style="10" customWidth="1"/>
    <col min="17" max="16384" width="9.140625" style="10"/>
  </cols>
  <sheetData>
    <row r="1" spans="1:17" ht="15.75" x14ac:dyDescent="0.25">
      <c r="B1" s="1017" t="s">
        <v>363</v>
      </c>
      <c r="C1" s="1017"/>
      <c r="D1" s="1017"/>
      <c r="E1" s="1017"/>
      <c r="F1" s="1017"/>
      <c r="G1" s="1017"/>
      <c r="H1" s="1017"/>
      <c r="I1" s="1017"/>
      <c r="J1" s="1017"/>
      <c r="K1" s="1017"/>
      <c r="L1" s="1017"/>
      <c r="M1" s="1017"/>
      <c r="N1" s="1017"/>
      <c r="O1" s="1017"/>
      <c r="P1" s="1017"/>
    </row>
    <row r="2" spans="1:17" ht="15.75" x14ac:dyDescent="0.25">
      <c r="B2" s="1017" t="s">
        <v>183</v>
      </c>
      <c r="C2" s="1017"/>
      <c r="D2" s="1017"/>
      <c r="E2" s="1017"/>
      <c r="F2" s="1017"/>
      <c r="G2" s="1017"/>
      <c r="H2" s="1017"/>
      <c r="I2" s="1017"/>
      <c r="J2" s="1017"/>
      <c r="K2" s="1017"/>
      <c r="L2" s="1017"/>
      <c r="M2" s="1017"/>
      <c r="N2" s="1017"/>
      <c r="O2" s="1017"/>
      <c r="P2" s="1017"/>
    </row>
    <row r="3" spans="1:17" ht="12.75" customHeight="1" x14ac:dyDescent="0.2">
      <c r="A3" s="9"/>
    </row>
    <row r="4" spans="1:17" ht="12.75" customHeight="1" x14ac:dyDescent="0.2">
      <c r="A4" s="9"/>
    </row>
    <row r="5" spans="1:17" ht="12.75" customHeight="1" x14ac:dyDescent="0.25">
      <c r="B5" s="177"/>
      <c r="C5" s="177"/>
      <c r="D5" s="177"/>
      <c r="E5" s="177"/>
      <c r="F5" s="177"/>
      <c r="G5" s="177"/>
      <c r="H5" s="177"/>
      <c r="I5" s="177"/>
      <c r="J5" s="177"/>
      <c r="K5" s="177"/>
      <c r="L5" s="177"/>
      <c r="M5" s="177"/>
      <c r="N5" s="177"/>
      <c r="O5" s="177"/>
      <c r="P5" s="177"/>
    </row>
    <row r="6" spans="1:17" ht="12.75" customHeight="1" x14ac:dyDescent="0.2">
      <c r="B6" s="867"/>
      <c r="C6" s="867"/>
      <c r="D6" s="867"/>
      <c r="E6" s="867"/>
      <c r="F6" s="867"/>
      <c r="G6" s="867"/>
      <c r="H6" s="867"/>
      <c r="I6" s="867"/>
      <c r="J6" s="867"/>
      <c r="K6" s="867"/>
      <c r="L6" s="867"/>
      <c r="M6" s="867"/>
      <c r="N6" s="867"/>
      <c r="O6" s="867"/>
      <c r="P6" s="867"/>
    </row>
    <row r="7" spans="1:17" x14ac:dyDescent="0.2">
      <c r="C7" s="815"/>
      <c r="D7" s="599" t="s">
        <v>461</v>
      </c>
      <c r="F7" s="960"/>
      <c r="G7" s="599" t="s">
        <v>451</v>
      </c>
      <c r="I7" s="942"/>
      <c r="J7" s="599" t="s">
        <v>412</v>
      </c>
      <c r="L7" s="942"/>
      <c r="M7" s="599" t="s">
        <v>411</v>
      </c>
      <c r="O7" s="942"/>
      <c r="P7" s="599" t="s">
        <v>410</v>
      </c>
    </row>
    <row r="8" spans="1:17" x14ac:dyDescent="0.2">
      <c r="C8" s="814"/>
      <c r="D8" s="482"/>
      <c r="F8" s="959"/>
      <c r="G8" s="482"/>
      <c r="I8" s="875"/>
      <c r="J8" s="482"/>
      <c r="L8" s="628"/>
      <c r="M8" s="482"/>
      <c r="O8" s="481"/>
      <c r="P8" s="482"/>
    </row>
    <row r="9" spans="1:17" ht="12.75" customHeight="1" x14ac:dyDescent="0.2">
      <c r="C9" s="11"/>
      <c r="D9" s="150"/>
      <c r="F9" s="11"/>
      <c r="G9" s="150"/>
      <c r="I9" s="11"/>
      <c r="J9" s="150"/>
      <c r="L9" s="11"/>
      <c r="M9" s="150"/>
      <c r="O9" s="11"/>
      <c r="P9" s="150"/>
    </row>
    <row r="10" spans="1:17" ht="14.1" customHeight="1" x14ac:dyDescent="0.2">
      <c r="B10" s="616" t="s">
        <v>464</v>
      </c>
      <c r="C10" s="13" t="s">
        <v>1</v>
      </c>
      <c r="D10" s="150">
        <v>1489.4</v>
      </c>
      <c r="F10" s="13" t="s">
        <v>1</v>
      </c>
      <c r="G10" s="150">
        <v>1266.3</v>
      </c>
      <c r="I10" s="13" t="s">
        <v>1</v>
      </c>
      <c r="J10" s="150">
        <v>1235.7</v>
      </c>
      <c r="L10" s="13" t="s">
        <v>1</v>
      </c>
      <c r="M10" s="150">
        <v>1387.4</v>
      </c>
      <c r="O10" s="13" t="s">
        <v>1</v>
      </c>
      <c r="P10" s="150">
        <v>1508.3</v>
      </c>
      <c r="Q10" s="11"/>
    </row>
    <row r="11" spans="1:17" ht="14.1" customHeight="1" x14ac:dyDescent="0.2">
      <c r="C11" s="13"/>
      <c r="D11" s="150"/>
      <c r="F11" s="13"/>
      <c r="G11" s="150"/>
      <c r="I11" s="13"/>
      <c r="J11" s="150"/>
      <c r="L11" s="13"/>
      <c r="M11" s="150"/>
      <c r="O11" s="13"/>
      <c r="P11" s="150"/>
      <c r="Q11" s="11"/>
    </row>
    <row r="12" spans="1:17" ht="14.1" customHeight="1" x14ac:dyDescent="0.2">
      <c r="B12" s="10" t="s">
        <v>257</v>
      </c>
      <c r="C12" s="11" t="s">
        <v>1</v>
      </c>
      <c r="D12" s="351">
        <v>4.88</v>
      </c>
      <c r="F12" s="11" t="s">
        <v>1</v>
      </c>
      <c r="G12" s="351">
        <v>4.88</v>
      </c>
      <c r="I12" s="11" t="s">
        <v>1</v>
      </c>
      <c r="J12" s="351">
        <v>4.88</v>
      </c>
      <c r="L12" s="11" t="s">
        <v>1</v>
      </c>
      <c r="M12" s="351">
        <v>4.88</v>
      </c>
      <c r="O12" s="11" t="s">
        <v>1</v>
      </c>
      <c r="P12" s="351">
        <v>4.88</v>
      </c>
    </row>
    <row r="13" spans="1:17" ht="14.1" customHeight="1" x14ac:dyDescent="0.2">
      <c r="B13" s="10" t="s">
        <v>258</v>
      </c>
      <c r="C13" s="11" t="s">
        <v>1</v>
      </c>
      <c r="D13" s="351">
        <v>0</v>
      </c>
      <c r="F13" s="11" t="s">
        <v>1</v>
      </c>
      <c r="G13" s="351">
        <v>0</v>
      </c>
      <c r="I13" s="11" t="s">
        <v>1</v>
      </c>
      <c r="J13" s="351">
        <v>0.5</v>
      </c>
      <c r="L13" s="11" t="s">
        <v>1</v>
      </c>
      <c r="M13" s="351">
        <v>0.97</v>
      </c>
      <c r="O13" s="11" t="s">
        <v>1</v>
      </c>
      <c r="P13" s="351">
        <v>1.87</v>
      </c>
    </row>
    <row r="14" spans="1:17" ht="14.1" customHeight="1" x14ac:dyDescent="0.2">
      <c r="C14" s="11"/>
      <c r="D14" s="32"/>
      <c r="F14" s="11"/>
      <c r="G14" s="32"/>
      <c r="I14" s="11"/>
      <c r="J14" s="32"/>
      <c r="L14" s="11"/>
      <c r="M14" s="32"/>
      <c r="O14" s="11"/>
      <c r="P14" s="32"/>
    </row>
    <row r="15" spans="1:17" ht="14.1" customHeight="1" x14ac:dyDescent="0.2">
      <c r="B15" s="10" t="s">
        <v>119</v>
      </c>
      <c r="C15" s="11"/>
      <c r="D15" s="32"/>
      <c r="F15" s="11"/>
      <c r="G15" s="32"/>
      <c r="I15" s="11"/>
      <c r="J15" s="32"/>
      <c r="L15" s="11"/>
      <c r="M15" s="32"/>
      <c r="O15" s="11"/>
      <c r="P15" s="32"/>
    </row>
    <row r="16" spans="1:17" ht="14.1" customHeight="1" x14ac:dyDescent="0.2">
      <c r="C16" s="11"/>
      <c r="D16" s="32"/>
      <c r="F16" s="11"/>
      <c r="G16" s="32"/>
      <c r="I16" s="11"/>
      <c r="J16" s="32"/>
      <c r="L16" s="11"/>
      <c r="M16" s="32"/>
      <c r="O16" s="11"/>
      <c r="P16" s="32"/>
    </row>
    <row r="17" spans="2:16" ht="14.1" customHeight="1" x14ac:dyDescent="0.2">
      <c r="B17" s="10" t="s">
        <v>151</v>
      </c>
      <c r="C17" s="13"/>
      <c r="D17" s="156">
        <v>180581212</v>
      </c>
      <c r="F17" s="13"/>
      <c r="G17" s="156">
        <v>163236234</v>
      </c>
      <c r="I17" s="13"/>
      <c r="J17" s="156">
        <v>162029276</v>
      </c>
      <c r="L17" s="13"/>
      <c r="M17" s="156">
        <v>161471358</v>
      </c>
      <c r="O17" s="13"/>
      <c r="P17" s="156">
        <v>160368425</v>
      </c>
    </row>
    <row r="18" spans="2:16" ht="14.1" customHeight="1" x14ac:dyDescent="0.2">
      <c r="B18" s="10" t="s">
        <v>188</v>
      </c>
      <c r="C18" s="600"/>
      <c r="D18" s="156">
        <v>3121321</v>
      </c>
      <c r="F18" s="600"/>
      <c r="G18" s="156">
        <v>3212525</v>
      </c>
      <c r="I18" s="600"/>
      <c r="J18" s="156">
        <v>4063685</v>
      </c>
      <c r="L18" s="600"/>
      <c r="M18" s="156">
        <v>4285813</v>
      </c>
      <c r="O18" s="478"/>
      <c r="P18" s="156">
        <v>4201398</v>
      </c>
    </row>
    <row r="19" spans="2:16" ht="14.1" customHeight="1" x14ac:dyDescent="0.2">
      <c r="C19" s="600"/>
      <c r="D19" s="156"/>
      <c r="F19" s="600"/>
      <c r="G19" s="156"/>
      <c r="I19" s="600"/>
      <c r="J19" s="156"/>
      <c r="L19" s="600"/>
      <c r="M19" s="156"/>
      <c r="O19" s="478"/>
      <c r="P19" s="156"/>
    </row>
    <row r="20" spans="2:16" ht="14.1" customHeight="1" x14ac:dyDescent="0.2">
      <c r="B20" s="10" t="s">
        <v>189</v>
      </c>
      <c r="C20" s="11"/>
      <c r="D20" s="156">
        <v>29365827</v>
      </c>
      <c r="F20" s="11"/>
      <c r="G20" s="156">
        <v>29671477</v>
      </c>
      <c r="I20" s="11"/>
      <c r="J20" s="156">
        <v>29845477</v>
      </c>
      <c r="L20" s="11"/>
      <c r="M20" s="156">
        <v>29845477</v>
      </c>
      <c r="O20" s="11"/>
      <c r="P20" s="156">
        <v>31429757</v>
      </c>
    </row>
    <row r="21" spans="2:16" ht="14.1" customHeight="1" x14ac:dyDescent="0.2">
      <c r="B21" s="10" t="s">
        <v>249</v>
      </c>
      <c r="C21" s="601"/>
      <c r="D21" s="373">
        <v>-11517859</v>
      </c>
      <c r="F21" s="601"/>
      <c r="G21" s="373">
        <v>-12010803</v>
      </c>
      <c r="I21" s="601"/>
      <c r="J21" s="373">
        <v>-11843901</v>
      </c>
      <c r="L21" s="601"/>
      <c r="M21" s="373">
        <v>-11553275</v>
      </c>
      <c r="O21" s="483"/>
      <c r="P21" s="373">
        <v>-11525675</v>
      </c>
    </row>
    <row r="22" spans="2:16" ht="14.1" customHeight="1" x14ac:dyDescent="0.2">
      <c r="B22" s="10" t="s">
        <v>250</v>
      </c>
      <c r="C22" s="600"/>
      <c r="D22" s="156">
        <v>17847968</v>
      </c>
      <c r="F22" s="600"/>
      <c r="G22" s="156">
        <v>17660674</v>
      </c>
      <c r="I22" s="600"/>
      <c r="J22" s="156">
        <v>18001576</v>
      </c>
      <c r="L22" s="600"/>
      <c r="M22" s="156">
        <v>18292202</v>
      </c>
      <c r="O22" s="478"/>
      <c r="P22" s="156">
        <v>19904082</v>
      </c>
    </row>
    <row r="23" spans="2:16" ht="14.1" customHeight="1" x14ac:dyDescent="0.2">
      <c r="C23" s="11"/>
      <c r="D23" s="158"/>
      <c r="F23" s="11"/>
      <c r="G23" s="158"/>
      <c r="I23" s="11"/>
      <c r="J23" s="158"/>
      <c r="L23" s="11"/>
      <c r="M23" s="158"/>
      <c r="O23" s="11"/>
      <c r="P23" s="158"/>
    </row>
    <row r="24" spans="2:16" ht="14.1" customHeight="1" x14ac:dyDescent="0.2">
      <c r="B24" s="10" t="s">
        <v>190</v>
      </c>
      <c r="C24" s="11"/>
      <c r="D24" s="156">
        <v>0</v>
      </c>
      <c r="F24" s="11"/>
      <c r="G24" s="156">
        <v>0</v>
      </c>
      <c r="I24" s="11"/>
      <c r="J24" s="156">
        <v>21127</v>
      </c>
      <c r="L24" s="11"/>
      <c r="M24" s="156">
        <v>133837</v>
      </c>
      <c r="O24" s="11"/>
      <c r="P24" s="156">
        <v>133837</v>
      </c>
    </row>
    <row r="25" spans="2:16" ht="14.1" customHeight="1" x14ac:dyDescent="0.2">
      <c r="B25" s="10" t="s">
        <v>251</v>
      </c>
      <c r="C25" s="374"/>
      <c r="D25" s="373">
        <v>0</v>
      </c>
      <c r="F25" s="374"/>
      <c r="G25" s="373">
        <v>0</v>
      </c>
      <c r="I25" s="374"/>
      <c r="J25" s="373">
        <v>-859</v>
      </c>
      <c r="L25" s="374"/>
      <c r="M25" s="373">
        <v>-10305</v>
      </c>
      <c r="O25" s="374"/>
      <c r="P25" s="373">
        <v>-18812</v>
      </c>
    </row>
    <row r="26" spans="2:16" ht="14.1" customHeight="1" x14ac:dyDescent="0.2">
      <c r="B26" s="10" t="s">
        <v>250</v>
      </c>
      <c r="C26" s="11"/>
      <c r="D26" s="156">
        <v>0</v>
      </c>
      <c r="F26" s="11"/>
      <c r="G26" s="156">
        <v>0</v>
      </c>
      <c r="I26" s="11"/>
      <c r="J26" s="156">
        <v>20268</v>
      </c>
      <c r="L26" s="11"/>
      <c r="M26" s="156">
        <v>123532</v>
      </c>
      <c r="O26" s="11"/>
      <c r="P26" s="156">
        <v>115025</v>
      </c>
    </row>
    <row r="27" spans="2:16" ht="14.1" customHeight="1" x14ac:dyDescent="0.2">
      <c r="C27" s="11"/>
      <c r="D27" s="156"/>
      <c r="F27" s="11"/>
      <c r="G27" s="156"/>
      <c r="I27" s="11"/>
      <c r="J27" s="156"/>
      <c r="L27" s="11"/>
      <c r="M27" s="156"/>
      <c r="O27" s="11"/>
      <c r="P27" s="156"/>
    </row>
    <row r="28" spans="2:16" ht="14.1" customHeight="1" x14ac:dyDescent="0.2">
      <c r="B28" s="10" t="s">
        <v>252</v>
      </c>
      <c r="C28" s="126"/>
      <c r="D28" s="347">
        <v>201550501</v>
      </c>
      <c r="F28" s="126"/>
      <c r="G28" s="347">
        <v>184109433</v>
      </c>
      <c r="I28" s="126"/>
      <c r="J28" s="347">
        <v>184114805</v>
      </c>
      <c r="L28" s="126"/>
      <c r="M28" s="347">
        <v>184172905</v>
      </c>
      <c r="O28" s="126"/>
      <c r="P28" s="347">
        <v>184588930</v>
      </c>
    </row>
    <row r="29" spans="2:16" ht="14.1" customHeight="1" x14ac:dyDescent="0.2">
      <c r="C29" s="11"/>
      <c r="D29" s="346"/>
      <c r="F29" s="11"/>
      <c r="G29" s="346"/>
      <c r="I29" s="11"/>
      <c r="J29" s="346"/>
      <c r="L29" s="11"/>
      <c r="M29" s="346"/>
      <c r="O29" s="11"/>
      <c r="P29" s="346"/>
    </row>
    <row r="30" spans="2:16" ht="14.1" customHeight="1" x14ac:dyDescent="0.2">
      <c r="C30" s="11"/>
      <c r="D30" s="346"/>
      <c r="F30" s="11"/>
      <c r="G30" s="346"/>
      <c r="I30" s="11"/>
      <c r="J30" s="346"/>
      <c r="L30" s="11"/>
      <c r="M30" s="346"/>
      <c r="O30" s="11"/>
      <c r="P30" s="346"/>
    </row>
    <row r="31" spans="2:16" s="12" customFormat="1" ht="14.1" customHeight="1" thickBot="1" x14ac:dyDescent="0.25">
      <c r="B31" s="12" t="s">
        <v>480</v>
      </c>
      <c r="C31" s="604" t="s">
        <v>1</v>
      </c>
      <c r="D31" s="605">
        <v>8.25</v>
      </c>
      <c r="E31" s="603"/>
      <c r="F31" s="604" t="s">
        <v>1</v>
      </c>
      <c r="G31" s="605">
        <v>7.76</v>
      </c>
      <c r="H31" s="603"/>
      <c r="I31" s="604" t="s">
        <v>1</v>
      </c>
      <c r="J31" s="605">
        <v>7.63</v>
      </c>
      <c r="K31" s="603"/>
      <c r="L31" s="604" t="s">
        <v>1</v>
      </c>
      <c r="M31" s="605">
        <v>8.59</v>
      </c>
      <c r="N31" s="603"/>
      <c r="O31" s="405" t="s">
        <v>1</v>
      </c>
      <c r="P31" s="408">
        <v>9.41</v>
      </c>
    </row>
    <row r="32" spans="2:16" ht="14.1" customHeight="1" x14ac:dyDescent="0.2">
      <c r="C32" s="11"/>
      <c r="D32" s="150"/>
      <c r="F32" s="11"/>
      <c r="G32" s="150"/>
      <c r="I32" s="11"/>
      <c r="J32" s="150"/>
      <c r="L32" s="11"/>
      <c r="M32" s="150"/>
      <c r="O32" s="11"/>
      <c r="P32" s="150"/>
    </row>
    <row r="33" spans="2:17" s="12" customFormat="1" ht="14.1" customHeight="1" thickBot="1" x14ac:dyDescent="0.25">
      <c r="B33" s="12" t="s">
        <v>481</v>
      </c>
      <c r="C33" s="604" t="s">
        <v>1</v>
      </c>
      <c r="D33" s="605">
        <v>7.39</v>
      </c>
      <c r="E33" s="603"/>
      <c r="F33" s="604" t="s">
        <v>1</v>
      </c>
      <c r="G33" s="605">
        <v>6.88</v>
      </c>
      <c r="H33" s="603"/>
      <c r="I33" s="604" t="s">
        <v>1</v>
      </c>
      <c r="J33" s="605">
        <v>6.71</v>
      </c>
      <c r="K33" s="603"/>
      <c r="L33" s="604" t="s">
        <v>1</v>
      </c>
      <c r="M33" s="605">
        <v>7.53</v>
      </c>
      <c r="N33" s="603"/>
      <c r="O33" s="405" t="s">
        <v>1</v>
      </c>
      <c r="P33" s="605">
        <v>8.17</v>
      </c>
    </row>
    <row r="34" spans="2:17" ht="14.1" customHeight="1" x14ac:dyDescent="0.2">
      <c r="C34" s="11"/>
      <c r="D34" s="150"/>
      <c r="F34" s="11"/>
      <c r="G34" s="150"/>
      <c r="I34" s="11"/>
      <c r="J34" s="150"/>
      <c r="L34" s="11"/>
      <c r="M34" s="150"/>
      <c r="O34" s="11"/>
      <c r="P34" s="150"/>
    </row>
    <row r="35" spans="2:17" ht="14.1" customHeight="1" x14ac:dyDescent="0.2">
      <c r="C35" s="11"/>
      <c r="D35" s="159"/>
      <c r="F35" s="11"/>
      <c r="G35" s="159"/>
      <c r="I35" s="11"/>
      <c r="J35" s="159"/>
      <c r="L35" s="11"/>
      <c r="M35" s="159"/>
      <c r="O35" s="11"/>
      <c r="P35" s="159"/>
    </row>
    <row r="36" spans="2:17" s="39" customFormat="1" ht="14.1" customHeight="1" x14ac:dyDescent="0.2">
      <c r="B36" s="10" t="s">
        <v>268</v>
      </c>
      <c r="C36" s="155" t="s">
        <v>1</v>
      </c>
      <c r="D36" s="158">
        <v>0.05</v>
      </c>
      <c r="E36" s="10"/>
      <c r="F36" s="155" t="s">
        <v>1</v>
      </c>
      <c r="G36" s="158">
        <v>0</v>
      </c>
      <c r="H36" s="10"/>
      <c r="I36" s="155" t="s">
        <v>1</v>
      </c>
      <c r="J36" s="158">
        <v>1.1499999999999999</v>
      </c>
      <c r="K36" s="10"/>
      <c r="L36" s="155" t="s">
        <v>1</v>
      </c>
      <c r="M36" s="158">
        <v>0.9</v>
      </c>
      <c r="N36" s="10"/>
      <c r="O36" s="155" t="s">
        <v>1</v>
      </c>
      <c r="P36" s="158">
        <v>0.05</v>
      </c>
    </row>
    <row r="37" spans="2:17" s="39" customFormat="1" ht="14.1" customHeight="1" x14ac:dyDescent="0.2">
      <c r="B37" s="384" t="s">
        <v>290</v>
      </c>
      <c r="C37" s="153"/>
      <c r="D37" s="607">
        <v>8.3000000000000004E-2</v>
      </c>
      <c r="E37" s="616"/>
      <c r="F37" s="153"/>
      <c r="G37" s="607">
        <v>2.5000000000000001E-2</v>
      </c>
      <c r="H37" s="616"/>
      <c r="I37" s="153"/>
      <c r="J37" s="607">
        <v>4.3999999999999997E-2</v>
      </c>
      <c r="K37" s="606"/>
      <c r="L37" s="153"/>
      <c r="M37" s="607">
        <v>3.2000000000000001E-2</v>
      </c>
      <c r="N37" s="606"/>
      <c r="O37" s="153"/>
      <c r="P37" s="607">
        <v>5.8999999999999997E-2</v>
      </c>
    </row>
    <row r="38" spans="2:17" s="39" customFormat="1" ht="14.1" customHeight="1" x14ac:dyDescent="0.2">
      <c r="B38" s="384" t="s">
        <v>291</v>
      </c>
      <c r="C38" s="153"/>
      <c r="D38" s="607">
        <v>0.191</v>
      </c>
      <c r="E38" s="616"/>
      <c r="F38" s="153"/>
      <c r="G38" s="607">
        <v>0.17399999999999999</v>
      </c>
      <c r="H38" s="616"/>
      <c r="I38" s="153"/>
      <c r="J38" s="607">
        <v>0.19</v>
      </c>
      <c r="K38" s="606"/>
      <c r="L38" s="153"/>
      <c r="M38" s="607">
        <v>0.17299999999999999</v>
      </c>
      <c r="N38" s="606"/>
      <c r="O38" s="153"/>
      <c r="P38" s="607">
        <v>0.158</v>
      </c>
    </row>
    <row r="39" spans="2:17" s="39" customFormat="1" ht="14.1" customHeight="1" x14ac:dyDescent="0.2">
      <c r="B39" s="384" t="s">
        <v>292</v>
      </c>
      <c r="C39" s="153"/>
      <c r="D39" s="607">
        <v>0.19</v>
      </c>
      <c r="E39" s="616"/>
      <c r="F39" s="153"/>
      <c r="G39" s="607">
        <v>0.187</v>
      </c>
      <c r="H39" s="616"/>
      <c r="I39" s="153"/>
      <c r="J39" s="607">
        <v>0.189</v>
      </c>
      <c r="K39" s="616"/>
      <c r="L39" s="153"/>
      <c r="M39" s="607">
        <v>0.189</v>
      </c>
      <c r="N39" s="616"/>
      <c r="O39" s="153"/>
      <c r="P39" s="607">
        <v>0.19</v>
      </c>
    </row>
    <row r="40" spans="2:17" s="39" customFormat="1" ht="14.1" customHeight="1" x14ac:dyDescent="0.2">
      <c r="B40" s="384" t="s">
        <v>293</v>
      </c>
      <c r="D40" s="607">
        <v>0.17599999999999999</v>
      </c>
      <c r="E40" s="616"/>
      <c r="G40" s="607">
        <v>0.17299999999999999</v>
      </c>
      <c r="H40" s="616"/>
      <c r="J40" s="607">
        <v>0.17399999999999999</v>
      </c>
      <c r="K40" s="616"/>
      <c r="M40" s="607">
        <v>0.17299999999999999</v>
      </c>
      <c r="N40" s="616"/>
      <c r="P40" s="607">
        <v>0.17399999999999999</v>
      </c>
    </row>
    <row r="41" spans="2:17" s="39" customFormat="1" ht="14.1" customHeight="1" x14ac:dyDescent="0.2">
      <c r="B41" s="384" t="s">
        <v>294</v>
      </c>
      <c r="C41" s="153"/>
      <c r="D41" s="607">
        <v>2.8490000000000002</v>
      </c>
      <c r="E41" s="616"/>
      <c r="F41" s="153"/>
      <c r="G41" s="607">
        <v>2.6190000000000002</v>
      </c>
      <c r="H41" s="616"/>
      <c r="I41" s="153"/>
      <c r="J41" s="607">
        <v>2.4980000000000002</v>
      </c>
      <c r="K41" s="616"/>
      <c r="L41" s="153"/>
      <c r="M41" s="607">
        <v>2.35</v>
      </c>
      <c r="N41" s="616"/>
      <c r="O41" s="153"/>
      <c r="P41" s="607">
        <v>2.2330000000000001</v>
      </c>
    </row>
    <row r="42" spans="2:17" ht="14.1" customHeight="1" x14ac:dyDescent="0.2">
      <c r="M42" s="39"/>
      <c r="O42" s="11"/>
      <c r="P42" s="67"/>
    </row>
    <row r="43" spans="2:17" ht="14.1" customHeight="1" x14ac:dyDescent="0.2"/>
    <row r="44" spans="2:17" ht="14.1" customHeight="1" x14ac:dyDescent="0.2">
      <c r="B44" s="1126" t="s">
        <v>345</v>
      </c>
      <c r="C44" s="1126"/>
      <c r="D44" s="1126"/>
      <c r="E44" s="1126"/>
      <c r="F44" s="1126"/>
      <c r="G44" s="1126"/>
      <c r="H44" s="1126"/>
      <c r="I44" s="1126"/>
      <c r="J44" s="1126"/>
      <c r="K44" s="1126"/>
      <c r="L44" s="1126"/>
      <c r="M44" s="1126"/>
      <c r="N44" s="1126"/>
      <c r="O44" s="1126"/>
      <c r="P44" s="1126"/>
      <c r="Q44" s="11"/>
    </row>
    <row r="45" spans="2:17" ht="14.1" customHeight="1" x14ac:dyDescent="0.2">
      <c r="B45" s="1126" t="s">
        <v>280</v>
      </c>
      <c r="C45" s="1126"/>
      <c r="D45" s="1126"/>
      <c r="E45" s="1126"/>
      <c r="F45" s="1126"/>
      <c r="G45" s="1126"/>
      <c r="H45" s="1126"/>
      <c r="I45" s="1126"/>
      <c r="J45" s="1126"/>
      <c r="K45" s="1126"/>
      <c r="L45" s="1126"/>
      <c r="M45" s="1126"/>
      <c r="N45" s="1126"/>
      <c r="O45" s="1126"/>
      <c r="P45" s="1126"/>
      <c r="Q45" s="11"/>
    </row>
    <row r="46" spans="2:17" ht="14.1" customHeight="1" x14ac:dyDescent="0.2">
      <c r="Q46" s="11"/>
    </row>
  </sheetData>
  <mergeCells count="4">
    <mergeCell ref="B44:P44"/>
    <mergeCell ref="B45:P45"/>
    <mergeCell ref="B1:P1"/>
    <mergeCell ref="B2:P2"/>
  </mergeCells>
  <phoneticPr fontId="16" type="noConversion"/>
  <pageMargins left="0.75" right="0.63" top="0.61" bottom="0.77" header="0.5" footer="0.5"/>
  <pageSetup scale="71" orientation="landscape" horizontalDpi="1200" verticalDpi="1200" r:id="rId1"/>
  <headerFooter alignWithMargins="0">
    <oddHeader>&amp;R&amp;G</oddHeader>
    <oddFooter>&amp;C&amp;11PAGE 22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49"/>
  <sheetViews>
    <sheetView zoomScaleNormal="100" zoomScaleSheetLayoutView="100" workbookViewId="0">
      <selection activeCell="W66" sqref="W66"/>
    </sheetView>
  </sheetViews>
  <sheetFormatPr defaultRowHeight="15" customHeight="1" x14ac:dyDescent="0.2"/>
  <cols>
    <col min="1" max="2" width="9.140625" style="10"/>
    <col min="3" max="7" width="12.85546875" style="10" customWidth="1"/>
    <col min="8" max="16384" width="9.140625" style="10"/>
  </cols>
  <sheetData>
    <row r="1" spans="2:11" ht="15" customHeight="1" x14ac:dyDescent="0.25">
      <c r="B1" s="1017" t="s">
        <v>363</v>
      </c>
      <c r="C1" s="1017"/>
      <c r="D1" s="1017"/>
      <c r="E1" s="1017"/>
      <c r="F1" s="1017"/>
      <c r="G1" s="1017"/>
      <c r="H1" s="1017"/>
      <c r="I1" s="1017"/>
      <c r="J1" s="1017"/>
      <c r="K1" s="1017"/>
    </row>
    <row r="2" spans="2:11" ht="15" customHeight="1" x14ac:dyDescent="0.25">
      <c r="B2" s="1017" t="s">
        <v>364</v>
      </c>
      <c r="C2" s="1017"/>
      <c r="D2" s="1017"/>
      <c r="E2" s="1017"/>
      <c r="F2" s="1017"/>
      <c r="G2" s="1017"/>
      <c r="H2" s="1017"/>
      <c r="I2" s="1017"/>
      <c r="J2" s="1017"/>
      <c r="K2" s="1017"/>
    </row>
    <row r="5" spans="2:11" ht="15" customHeight="1" x14ac:dyDescent="0.2">
      <c r="B5" s="52" t="s">
        <v>9</v>
      </c>
      <c r="C5" s="10" t="s">
        <v>133</v>
      </c>
      <c r="F5" s="51"/>
      <c r="G5" s="51"/>
      <c r="H5" s="51"/>
      <c r="I5" s="51"/>
      <c r="J5" s="51"/>
    </row>
    <row r="6" spans="2:11" ht="6.95" customHeight="1" x14ac:dyDescent="0.2">
      <c r="B6" s="33"/>
      <c r="F6" s="51"/>
      <c r="G6" s="51"/>
      <c r="H6" s="51"/>
      <c r="I6" s="51"/>
      <c r="J6" s="51"/>
    </row>
    <row r="7" spans="2:11" ht="15" customHeight="1" x14ac:dyDescent="0.2">
      <c r="B7" s="52" t="s">
        <v>10</v>
      </c>
      <c r="C7" s="10" t="s">
        <v>40</v>
      </c>
      <c r="F7" s="51"/>
      <c r="G7" s="51"/>
      <c r="H7" s="51"/>
      <c r="I7" s="51"/>
      <c r="J7" s="51"/>
    </row>
    <row r="8" spans="2:11" ht="6.95" customHeight="1" x14ac:dyDescent="0.2">
      <c r="B8" s="33"/>
      <c r="F8" s="51"/>
      <c r="G8" s="51"/>
      <c r="H8" s="51"/>
      <c r="I8" s="51"/>
      <c r="J8" s="51"/>
    </row>
    <row r="9" spans="2:11" ht="15" customHeight="1" x14ac:dyDescent="0.2">
      <c r="B9" s="52" t="s">
        <v>11</v>
      </c>
      <c r="C9" s="384" t="s">
        <v>296</v>
      </c>
      <c r="F9" s="51"/>
      <c r="G9" s="51"/>
      <c r="H9" s="51"/>
      <c r="I9" s="51"/>
      <c r="J9" s="51"/>
    </row>
    <row r="10" spans="2:11" ht="6.95" customHeight="1" x14ac:dyDescent="0.2">
      <c r="B10" s="33"/>
      <c r="F10" s="51"/>
      <c r="G10" s="51"/>
      <c r="H10" s="51"/>
      <c r="I10" s="51"/>
      <c r="J10" s="51"/>
    </row>
    <row r="11" spans="2:11" ht="15" customHeight="1" x14ac:dyDescent="0.2">
      <c r="B11" s="52" t="s">
        <v>12</v>
      </c>
      <c r="C11" s="10" t="s">
        <v>41</v>
      </c>
      <c r="F11" s="51"/>
      <c r="G11" s="51"/>
      <c r="H11" s="51"/>
      <c r="I11" s="51"/>
      <c r="J11" s="51"/>
    </row>
    <row r="12" spans="2:11" ht="6.95" customHeight="1" x14ac:dyDescent="0.2">
      <c r="B12" s="33"/>
      <c r="F12" s="51"/>
      <c r="G12" s="51"/>
      <c r="H12" s="51"/>
      <c r="I12" s="51"/>
      <c r="J12" s="51"/>
    </row>
    <row r="13" spans="2:11" ht="15" customHeight="1" x14ac:dyDescent="0.2">
      <c r="B13" s="52" t="s">
        <v>13</v>
      </c>
      <c r="C13" s="10" t="s">
        <v>124</v>
      </c>
      <c r="F13" s="51"/>
      <c r="G13" s="51"/>
      <c r="H13" s="51"/>
      <c r="I13" s="51"/>
      <c r="J13" s="51"/>
    </row>
    <row r="14" spans="2:11" ht="6.95" customHeight="1" x14ac:dyDescent="0.2">
      <c r="B14" s="33"/>
      <c r="F14" s="51"/>
      <c r="G14" s="51"/>
      <c r="H14" s="51"/>
      <c r="I14" s="51"/>
      <c r="J14" s="51"/>
    </row>
    <row r="15" spans="2:11" ht="15" customHeight="1" x14ac:dyDescent="0.2">
      <c r="B15" s="52" t="s">
        <v>14</v>
      </c>
      <c r="C15" s="10" t="s">
        <v>42</v>
      </c>
      <c r="F15" s="51"/>
      <c r="G15" s="51"/>
      <c r="H15" s="51"/>
      <c r="I15" s="51"/>
      <c r="J15" s="51"/>
    </row>
    <row r="16" spans="2:11" ht="6.95" customHeight="1" x14ac:dyDescent="0.2">
      <c r="B16" s="33"/>
      <c r="F16" s="51"/>
      <c r="G16" s="51"/>
      <c r="H16" s="51"/>
      <c r="I16" s="51"/>
      <c r="J16" s="51"/>
    </row>
    <row r="17" spans="2:10" ht="15" customHeight="1" x14ac:dyDescent="0.2">
      <c r="B17" s="52" t="s">
        <v>15</v>
      </c>
      <c r="C17" s="10" t="s">
        <v>43</v>
      </c>
      <c r="F17" s="51"/>
      <c r="G17" s="51"/>
      <c r="H17" s="51"/>
      <c r="I17" s="51"/>
      <c r="J17" s="51"/>
    </row>
    <row r="18" spans="2:10" ht="6.95" customHeight="1" x14ac:dyDescent="0.2">
      <c r="B18" s="33"/>
      <c r="F18" s="51"/>
      <c r="G18" s="51"/>
      <c r="H18" s="51"/>
      <c r="I18" s="51"/>
      <c r="J18" s="51"/>
    </row>
    <row r="19" spans="2:10" ht="15" customHeight="1" x14ac:dyDescent="0.2">
      <c r="B19" s="52" t="s">
        <v>16</v>
      </c>
      <c r="C19" s="10" t="s">
        <v>44</v>
      </c>
      <c r="F19" s="51"/>
      <c r="G19" s="51"/>
      <c r="H19" s="51"/>
      <c r="I19" s="51"/>
      <c r="J19" s="51"/>
    </row>
    <row r="20" spans="2:10" ht="6.95" customHeight="1" x14ac:dyDescent="0.2">
      <c r="B20" s="33"/>
      <c r="F20" s="51"/>
      <c r="G20" s="51"/>
      <c r="H20" s="51"/>
      <c r="I20" s="51"/>
      <c r="J20" s="51"/>
    </row>
    <row r="21" spans="2:10" ht="15" customHeight="1" x14ac:dyDescent="0.2">
      <c r="B21" s="52" t="s">
        <v>17</v>
      </c>
      <c r="C21" s="10" t="s">
        <v>45</v>
      </c>
      <c r="F21" s="51"/>
      <c r="G21" s="51"/>
      <c r="H21" s="51"/>
      <c r="I21" s="51"/>
      <c r="J21" s="51"/>
    </row>
    <row r="22" spans="2:10" ht="6.95" customHeight="1" x14ac:dyDescent="0.2">
      <c r="B22" s="33"/>
      <c r="F22" s="51"/>
      <c r="G22" s="51"/>
      <c r="H22" s="51"/>
      <c r="I22" s="51"/>
      <c r="J22" s="51"/>
    </row>
    <row r="23" spans="2:10" ht="15" customHeight="1" x14ac:dyDescent="0.2">
      <c r="B23" s="52" t="s">
        <v>18</v>
      </c>
      <c r="C23" s="10" t="s">
        <v>46</v>
      </c>
      <c r="F23" s="51"/>
      <c r="G23" s="51"/>
      <c r="H23" s="51"/>
      <c r="I23" s="51"/>
      <c r="J23" s="51"/>
    </row>
    <row r="24" spans="2:10" ht="6.95" customHeight="1" x14ac:dyDescent="0.2">
      <c r="B24" s="33"/>
      <c r="F24" s="51"/>
      <c r="G24" s="51"/>
      <c r="H24" s="51"/>
      <c r="I24" s="51"/>
      <c r="J24" s="51"/>
    </row>
    <row r="25" spans="2:10" ht="15" customHeight="1" x14ac:dyDescent="0.2">
      <c r="B25" s="52" t="s">
        <v>19</v>
      </c>
      <c r="C25" s="10" t="s">
        <v>226</v>
      </c>
      <c r="F25" s="51"/>
      <c r="G25" s="51"/>
      <c r="H25" s="51"/>
      <c r="I25" s="51"/>
      <c r="J25" s="51"/>
    </row>
    <row r="26" spans="2:10" ht="6.95" customHeight="1" x14ac:dyDescent="0.2">
      <c r="B26" s="33"/>
      <c r="F26" s="51"/>
      <c r="G26" s="51"/>
      <c r="H26" s="51"/>
      <c r="I26" s="51"/>
      <c r="J26" s="51"/>
    </row>
    <row r="27" spans="2:10" ht="15" customHeight="1" x14ac:dyDescent="0.2">
      <c r="B27" s="52" t="s">
        <v>20</v>
      </c>
      <c r="C27" s="10" t="s">
        <v>47</v>
      </c>
      <c r="F27" s="51"/>
      <c r="G27" s="51"/>
      <c r="H27" s="51"/>
      <c r="I27" s="51"/>
      <c r="J27" s="51"/>
    </row>
    <row r="28" spans="2:10" ht="6.95" customHeight="1" x14ac:dyDescent="0.2">
      <c r="F28" s="51"/>
      <c r="G28" s="51"/>
      <c r="H28" s="51"/>
      <c r="I28" s="51"/>
      <c r="J28" s="51"/>
    </row>
    <row r="29" spans="2:10" ht="15" customHeight="1" x14ac:dyDescent="0.2">
      <c r="B29" s="52" t="s">
        <v>21</v>
      </c>
      <c r="C29" s="10" t="s">
        <v>193</v>
      </c>
      <c r="F29" s="51"/>
      <c r="G29" s="51"/>
      <c r="I29" s="51"/>
      <c r="J29" s="51"/>
    </row>
    <row r="30" spans="2:10" ht="6.95" customHeight="1" x14ac:dyDescent="0.2">
      <c r="B30" s="33"/>
    </row>
    <row r="31" spans="2:10" ht="15" customHeight="1" x14ac:dyDescent="0.2">
      <c r="B31" s="52" t="s">
        <v>22</v>
      </c>
      <c r="C31" s="384" t="s">
        <v>289</v>
      </c>
    </row>
    <row r="32" spans="2:10" ht="6.95" customHeight="1" x14ac:dyDescent="0.2">
      <c r="B32" s="33"/>
    </row>
    <row r="33" spans="2:3" ht="15" customHeight="1" x14ac:dyDescent="0.2">
      <c r="B33" s="52" t="s">
        <v>182</v>
      </c>
      <c r="C33" s="616" t="s">
        <v>391</v>
      </c>
    </row>
    <row r="34" spans="2:3" ht="6.95" customHeight="1" x14ac:dyDescent="0.2">
      <c r="B34" s="33"/>
    </row>
    <row r="35" spans="2:3" ht="15" customHeight="1" x14ac:dyDescent="0.2">
      <c r="B35" s="52" t="s">
        <v>208</v>
      </c>
      <c r="C35" s="616" t="s">
        <v>394</v>
      </c>
    </row>
    <row r="36" spans="2:3" ht="6.95" customHeight="1" x14ac:dyDescent="0.2"/>
    <row r="37" spans="2:3" ht="15" customHeight="1" x14ac:dyDescent="0.2">
      <c r="B37" s="816" t="s">
        <v>209</v>
      </c>
      <c r="C37" s="10" t="s">
        <v>166</v>
      </c>
    </row>
    <row r="38" spans="2:3" ht="6.95" customHeight="1" x14ac:dyDescent="0.2"/>
    <row r="39" spans="2:3" ht="15" customHeight="1" x14ac:dyDescent="0.2">
      <c r="B39" s="816" t="s">
        <v>210</v>
      </c>
      <c r="C39" s="10" t="s">
        <v>225</v>
      </c>
    </row>
    <row r="40" spans="2:3" ht="6.95" customHeight="1" x14ac:dyDescent="0.2"/>
    <row r="41" spans="2:3" ht="15" customHeight="1" x14ac:dyDescent="0.2">
      <c r="B41" s="816" t="s">
        <v>211</v>
      </c>
      <c r="C41" s="10" t="s">
        <v>282</v>
      </c>
    </row>
    <row r="42" spans="2:3" ht="6.95" customHeight="1" x14ac:dyDescent="0.2"/>
    <row r="43" spans="2:3" ht="15" customHeight="1" x14ac:dyDescent="0.2">
      <c r="B43" s="816" t="s">
        <v>242</v>
      </c>
      <c r="C43" s="10" t="s">
        <v>191</v>
      </c>
    </row>
    <row r="44" spans="2:3" ht="6.95" customHeight="1" x14ac:dyDescent="0.2"/>
    <row r="45" spans="2:3" ht="15" customHeight="1" x14ac:dyDescent="0.2">
      <c r="B45" s="817" t="s">
        <v>284</v>
      </c>
      <c r="C45" s="10" t="s">
        <v>127</v>
      </c>
    </row>
    <row r="46" spans="2:3" ht="6.95" customHeight="1" x14ac:dyDescent="0.2"/>
    <row r="47" spans="2:3" ht="15" customHeight="1" x14ac:dyDescent="0.2">
      <c r="B47" s="817" t="s">
        <v>358</v>
      </c>
      <c r="C47" s="10" t="s">
        <v>183</v>
      </c>
    </row>
    <row r="48" spans="2:3" ht="6.95" customHeight="1" x14ac:dyDescent="0.2"/>
    <row r="49" ht="6.95" customHeight="1" x14ac:dyDescent="0.2"/>
  </sheetData>
  <mergeCells count="2">
    <mergeCell ref="B1:K1"/>
    <mergeCell ref="B2:K2"/>
  </mergeCells>
  <phoneticPr fontId="16" type="noConversion"/>
  <pageMargins left="0.75" right="0.75" top="0.55000000000000004" bottom="0.89" header="0.5" footer="0.5"/>
  <pageSetup scale="95" orientation="landscape" horizontalDpi="1200" verticalDpi="1200"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0"/>
  <sheetViews>
    <sheetView zoomScale="90" zoomScaleNormal="90" zoomScaleSheetLayoutView="90" zoomScalePageLayoutView="90" workbookViewId="0">
      <selection activeCell="L39" sqref="L39"/>
    </sheetView>
  </sheetViews>
  <sheetFormatPr defaultRowHeight="12.75" x14ac:dyDescent="0.2"/>
  <cols>
    <col min="1" max="1" width="161" customWidth="1"/>
  </cols>
  <sheetData>
    <row r="1" spans="1:1" s="615" customFormat="1" ht="15.75" x14ac:dyDescent="0.25">
      <c r="A1" s="825" t="s">
        <v>363</v>
      </c>
    </row>
    <row r="2" spans="1:1" ht="15" customHeight="1" x14ac:dyDescent="0.25">
      <c r="A2" s="825" t="s">
        <v>133</v>
      </c>
    </row>
    <row r="3" spans="1:1" s="615" customFormat="1" ht="15" customHeight="1" x14ac:dyDescent="0.25">
      <c r="A3" s="825"/>
    </row>
    <row r="4" spans="1:1" s="615" customFormat="1" ht="15" customHeight="1" x14ac:dyDescent="0.25">
      <c r="A4" s="825"/>
    </row>
    <row r="5" spans="1:1" ht="76.5" x14ac:dyDescent="0.2">
      <c r="A5" s="952" t="s">
        <v>361</v>
      </c>
    </row>
    <row r="6" spans="1:1" ht="30.75" customHeight="1" x14ac:dyDescent="0.2">
      <c r="A6" s="953" t="s">
        <v>260</v>
      </c>
    </row>
    <row r="7" spans="1:1" ht="31.5" customHeight="1" x14ac:dyDescent="0.2">
      <c r="A7" s="953" t="s">
        <v>248</v>
      </c>
    </row>
    <row r="8" spans="1:1" ht="19.5" customHeight="1" x14ac:dyDescent="0.2">
      <c r="A8" s="953" t="s">
        <v>489</v>
      </c>
    </row>
    <row r="9" spans="1:1" ht="15" customHeight="1" x14ac:dyDescent="0.2">
      <c r="A9" s="954" t="s">
        <v>129</v>
      </c>
    </row>
    <row r="10" spans="1:1" ht="18.75" customHeight="1" x14ac:dyDescent="0.2">
      <c r="A10" s="954" t="s">
        <v>134</v>
      </c>
    </row>
    <row r="11" spans="1:1" ht="31.5" customHeight="1" x14ac:dyDescent="0.2">
      <c r="A11" s="953" t="s">
        <v>173</v>
      </c>
    </row>
    <row r="12" spans="1:1" ht="17.25" customHeight="1" x14ac:dyDescent="0.2">
      <c r="A12" s="1006" t="s">
        <v>493</v>
      </c>
    </row>
    <row r="13" spans="1:1" ht="54.75" customHeight="1" x14ac:dyDescent="0.2">
      <c r="A13" s="952" t="s">
        <v>490</v>
      </c>
    </row>
    <row r="14" spans="1:1" ht="30" customHeight="1" x14ac:dyDescent="0.2">
      <c r="A14" s="953" t="s">
        <v>177</v>
      </c>
    </row>
    <row r="15" spans="1:1" ht="41.25" customHeight="1" x14ac:dyDescent="0.2">
      <c r="A15" s="953" t="s">
        <v>244</v>
      </c>
    </row>
    <row r="16" spans="1:1" ht="44.25" customHeight="1" x14ac:dyDescent="0.2">
      <c r="A16" s="952" t="s">
        <v>491</v>
      </c>
    </row>
    <row r="17" spans="1:1" ht="32.25" customHeight="1" x14ac:dyDescent="0.2">
      <c r="A17" s="953" t="s">
        <v>492</v>
      </c>
    </row>
    <row r="18" spans="1:1" ht="18.75" customHeight="1" x14ac:dyDescent="0.2">
      <c r="A18" s="953" t="s">
        <v>145</v>
      </c>
    </row>
    <row r="19" spans="1:1" ht="20.25" customHeight="1" x14ac:dyDescent="0.2">
      <c r="A19" s="954" t="s">
        <v>181</v>
      </c>
    </row>
    <row r="20" spans="1:1" ht="92.25" customHeight="1" x14ac:dyDescent="0.2">
      <c r="A20" s="953" t="s">
        <v>301</v>
      </c>
    </row>
  </sheetData>
  <phoneticPr fontId="16" type="noConversion"/>
  <pageMargins left="0.75" right="0.77" top="0.6" bottom="0.8" header="0.5" footer="0.5"/>
  <pageSetup scale="77" orientation="landscape" horizontalDpi="1200" verticalDpi="1200" r:id="rId1"/>
  <headerFooter alignWithMargins="0">
    <oddHeader>&amp;R&amp;G</oddHeader>
    <oddFooter>&amp;CPAGE 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3"/>
  <sheetViews>
    <sheetView zoomScale="90" zoomScaleNormal="90" zoomScaleSheetLayoutView="100" workbookViewId="0">
      <selection activeCell="AC95" sqref="AC95"/>
    </sheetView>
  </sheetViews>
  <sheetFormatPr defaultRowHeight="12.75" x14ac:dyDescent="0.2"/>
  <cols>
    <col min="1" max="1" width="9.140625" style="10"/>
    <col min="2" max="2" width="52.5703125" style="10" customWidth="1"/>
    <col min="3" max="3" width="3.42578125" style="10" customWidth="1"/>
    <col min="4" max="4" width="2.5703125" style="10" customWidth="1"/>
    <col min="5" max="5" width="11.85546875" style="10" customWidth="1"/>
    <col min="6" max="6" width="3.42578125" style="10" customWidth="1"/>
    <col min="7" max="7" width="2.5703125" style="10" customWidth="1"/>
    <col min="8" max="8" width="11.85546875" style="10" customWidth="1"/>
    <col min="9" max="9" width="3.42578125" style="10" customWidth="1"/>
    <col min="10" max="10" width="10.28515625" style="10" bestFit="1" customWidth="1"/>
    <col min="11" max="11" width="3.42578125" style="10" customWidth="1"/>
    <col min="12" max="12" width="2.5703125" style="29" customWidth="1"/>
    <col min="13" max="13" width="11.85546875" style="10" customWidth="1"/>
    <col min="14" max="14" width="3.42578125" style="10" customWidth="1"/>
    <col min="15" max="15" width="2.5703125" style="29" customWidth="1"/>
    <col min="16" max="16" width="11.85546875" style="10" customWidth="1"/>
    <col min="17" max="17" width="3.42578125" style="10" customWidth="1"/>
    <col min="18" max="18" width="10.28515625" style="10" customWidth="1"/>
    <col min="19" max="19" width="2" style="10" customWidth="1"/>
    <col min="20" max="16384" width="9.140625" style="10"/>
  </cols>
  <sheetData>
    <row r="1" spans="2:18" ht="16.5" customHeight="1" x14ac:dyDescent="0.25">
      <c r="B1" s="1017" t="s">
        <v>363</v>
      </c>
      <c r="C1" s="1017"/>
      <c r="D1" s="1017"/>
      <c r="E1" s="1017"/>
      <c r="F1" s="1017"/>
      <c r="G1" s="1017"/>
      <c r="H1" s="1017"/>
      <c r="I1" s="1017"/>
      <c r="J1" s="1017"/>
      <c r="K1" s="1017"/>
      <c r="L1" s="1017"/>
      <c r="M1" s="1017"/>
      <c r="N1" s="1017"/>
      <c r="O1" s="1017"/>
      <c r="P1" s="1017"/>
      <c r="Q1" s="1017"/>
      <c r="R1" s="1017"/>
    </row>
    <row r="2" spans="2:18" ht="16.5" customHeight="1" x14ac:dyDescent="0.25">
      <c r="B2" s="1017" t="s">
        <v>40</v>
      </c>
      <c r="C2" s="1017"/>
      <c r="D2" s="1017"/>
      <c r="E2" s="1017"/>
      <c r="F2" s="1017"/>
      <c r="G2" s="1017"/>
      <c r="H2" s="1017"/>
      <c r="I2" s="1017"/>
      <c r="J2" s="1017"/>
      <c r="K2" s="1017"/>
      <c r="L2" s="1017"/>
      <c r="M2" s="1017"/>
      <c r="N2" s="1017"/>
      <c r="O2" s="1017"/>
      <c r="P2" s="1017"/>
      <c r="Q2" s="1017"/>
      <c r="R2" s="1017"/>
    </row>
    <row r="3" spans="2:18" ht="12.75" customHeight="1" x14ac:dyDescent="0.2">
      <c r="B3" s="827"/>
      <c r="C3" s="827"/>
      <c r="D3" s="822"/>
      <c r="E3" s="822"/>
      <c r="F3" s="822"/>
      <c r="G3" s="822"/>
      <c r="H3" s="822"/>
      <c r="I3" s="822"/>
      <c r="J3" s="39"/>
      <c r="K3" s="822"/>
      <c r="L3" s="822"/>
      <c r="M3" s="822"/>
      <c r="N3" s="822"/>
      <c r="O3" s="822"/>
      <c r="P3" s="822"/>
      <c r="Q3" s="822"/>
      <c r="R3" s="39"/>
    </row>
    <row r="4" spans="2:18" s="12" customFormat="1" ht="12.75" customHeight="1" x14ac:dyDescent="0.2">
      <c r="D4" s="1019"/>
      <c r="E4" s="1019"/>
      <c r="F4" s="1019"/>
      <c r="G4" s="1019"/>
      <c r="H4" s="1019"/>
      <c r="I4" s="329"/>
      <c r="J4" s="328" t="s">
        <v>137</v>
      </c>
      <c r="K4" s="329"/>
      <c r="L4" s="1019"/>
      <c r="M4" s="1019"/>
      <c r="N4" s="1019"/>
      <c r="O4" s="1019"/>
      <c r="P4" s="1019"/>
      <c r="Q4" s="329"/>
      <c r="R4" s="328" t="s">
        <v>137</v>
      </c>
    </row>
    <row r="5" spans="2:18" s="12" customFormat="1" x14ac:dyDescent="0.2">
      <c r="D5" s="330"/>
      <c r="E5" s="812" t="s">
        <v>123</v>
      </c>
      <c r="F5" s="330"/>
      <c r="G5" s="330"/>
      <c r="H5" s="812" t="s">
        <v>123</v>
      </c>
      <c r="I5" s="154"/>
      <c r="J5" s="812" t="s">
        <v>457</v>
      </c>
      <c r="K5" s="154"/>
      <c r="L5" s="331"/>
      <c r="M5" s="468" t="s">
        <v>400</v>
      </c>
      <c r="N5" s="332"/>
      <c r="O5" s="332"/>
      <c r="P5" s="468" t="s">
        <v>400</v>
      </c>
      <c r="Q5" s="329"/>
      <c r="R5" s="812" t="s">
        <v>449</v>
      </c>
    </row>
    <row r="6" spans="2:18" s="12" customFormat="1" x14ac:dyDescent="0.2">
      <c r="D6" s="66"/>
      <c r="E6" s="333">
        <v>2013</v>
      </c>
      <c r="F6" s="80"/>
      <c r="G6" s="66"/>
      <c r="H6" s="66">
        <v>2012</v>
      </c>
      <c r="I6" s="329"/>
      <c r="J6" s="958" t="s">
        <v>458</v>
      </c>
      <c r="K6" s="329"/>
      <c r="L6" s="333"/>
      <c r="M6" s="333">
        <v>2013</v>
      </c>
      <c r="N6" s="334"/>
      <c r="O6" s="333"/>
      <c r="P6" s="333">
        <v>2012</v>
      </c>
      <c r="Q6" s="329"/>
      <c r="R6" s="955" t="s">
        <v>450</v>
      </c>
    </row>
    <row r="7" spans="2:18" ht="7.5" customHeight="1" x14ac:dyDescent="0.2">
      <c r="D7" s="39"/>
      <c r="E7" s="39"/>
      <c r="F7" s="39"/>
      <c r="G7" s="39"/>
      <c r="H7" s="39"/>
      <c r="I7" s="39"/>
      <c r="J7" s="39"/>
      <c r="K7" s="39"/>
      <c r="L7" s="31"/>
      <c r="M7" s="39"/>
      <c r="N7" s="39"/>
      <c r="O7" s="31"/>
      <c r="P7" s="39"/>
      <c r="Q7" s="39"/>
      <c r="R7" s="39"/>
    </row>
    <row r="8" spans="2:18" ht="12.75" customHeight="1" x14ac:dyDescent="0.2">
      <c r="B8" s="37" t="s">
        <v>24</v>
      </c>
      <c r="D8" s="39"/>
      <c r="E8" s="39"/>
      <c r="F8" s="39"/>
      <c r="G8" s="39"/>
      <c r="H8" s="39"/>
      <c r="I8" s="39"/>
      <c r="J8" s="39"/>
      <c r="K8" s="39"/>
      <c r="L8" s="31"/>
      <c r="M8" s="39"/>
      <c r="N8" s="39"/>
      <c r="O8" s="31"/>
      <c r="P8" s="39"/>
      <c r="Q8" s="39"/>
      <c r="R8" s="39"/>
    </row>
    <row r="9" spans="2:18" ht="9.75" customHeight="1" x14ac:dyDescent="0.2">
      <c r="B9" s="12"/>
      <c r="D9" s="39"/>
      <c r="E9" s="87"/>
      <c r="F9" s="39"/>
      <c r="G9" s="39"/>
      <c r="H9" s="39"/>
      <c r="I9" s="39"/>
      <c r="J9" s="39"/>
      <c r="K9" s="39"/>
      <c r="L9" s="31"/>
      <c r="M9" s="39"/>
      <c r="N9" s="39"/>
      <c r="O9" s="31"/>
      <c r="P9" s="39"/>
      <c r="Q9" s="39"/>
      <c r="R9" s="39"/>
    </row>
    <row r="10" spans="2:18" x14ac:dyDescent="0.2">
      <c r="B10" s="10" t="s">
        <v>23</v>
      </c>
      <c r="D10" s="31" t="s">
        <v>1</v>
      </c>
      <c r="E10" s="88">
        <v>125</v>
      </c>
      <c r="F10" s="32"/>
      <c r="G10" s="31" t="s">
        <v>1</v>
      </c>
      <c r="H10" s="88">
        <v>113.5</v>
      </c>
      <c r="I10" s="39"/>
      <c r="J10" s="799">
        <v>0.1</v>
      </c>
      <c r="K10" s="39"/>
      <c r="L10" s="31" t="s">
        <v>1</v>
      </c>
      <c r="M10" s="88">
        <v>548.9</v>
      </c>
      <c r="N10" s="32"/>
      <c r="O10" s="31" t="s">
        <v>1</v>
      </c>
      <c r="P10" s="88">
        <v>628.29999999999995</v>
      </c>
      <c r="Q10" s="39"/>
      <c r="R10" s="349">
        <v>-0.13</v>
      </c>
    </row>
    <row r="11" spans="2:18" x14ac:dyDescent="0.2">
      <c r="B11" s="10" t="s">
        <v>25</v>
      </c>
      <c r="D11" s="39"/>
      <c r="E11" s="88">
        <v>121.6</v>
      </c>
      <c r="F11" s="32"/>
      <c r="G11" s="39"/>
      <c r="H11" s="88">
        <v>109.8</v>
      </c>
      <c r="I11" s="39"/>
      <c r="J11" s="799">
        <v>0.11</v>
      </c>
      <c r="K11" s="39"/>
      <c r="L11" s="31"/>
      <c r="M11" s="88">
        <v>429.3</v>
      </c>
      <c r="N11" s="32"/>
      <c r="O11" s="31"/>
      <c r="P11" s="88">
        <v>475.4</v>
      </c>
      <c r="Q11" s="39"/>
      <c r="R11" s="349">
        <v>-0.1</v>
      </c>
    </row>
    <row r="12" spans="2:18" x14ac:dyDescent="0.2">
      <c r="B12" s="10" t="s">
        <v>26</v>
      </c>
      <c r="D12" s="39"/>
      <c r="E12" s="88">
        <v>134</v>
      </c>
      <c r="F12" s="32"/>
      <c r="G12" s="39"/>
      <c r="H12" s="88">
        <v>143.80000000000001</v>
      </c>
      <c r="I12" s="39"/>
      <c r="J12" s="799">
        <v>-7.0000000000000007E-2</v>
      </c>
      <c r="K12" s="39"/>
      <c r="L12" s="31"/>
      <c r="M12" s="88">
        <v>394.5</v>
      </c>
      <c r="N12" s="32"/>
      <c r="O12" s="31"/>
      <c r="P12" s="88">
        <v>435.5</v>
      </c>
      <c r="Q12" s="39"/>
      <c r="R12" s="349">
        <v>-0.09</v>
      </c>
    </row>
    <row r="13" spans="2:18" x14ac:dyDescent="0.2">
      <c r="B13" s="2" t="s">
        <v>146</v>
      </c>
      <c r="D13" s="39"/>
      <c r="E13" s="88">
        <v>75.599999999999994</v>
      </c>
      <c r="F13" s="32"/>
      <c r="G13" s="39"/>
      <c r="H13" s="88">
        <v>21</v>
      </c>
      <c r="I13" s="39"/>
      <c r="J13" s="799">
        <v>2.6</v>
      </c>
      <c r="K13" s="39"/>
      <c r="L13" s="31"/>
      <c r="M13" s="88">
        <v>136.9</v>
      </c>
      <c r="N13" s="32"/>
      <c r="O13" s="31"/>
      <c r="P13" s="88">
        <v>113.4</v>
      </c>
      <c r="Q13" s="39"/>
      <c r="R13" s="349">
        <v>0.21</v>
      </c>
    </row>
    <row r="14" spans="2:18" x14ac:dyDescent="0.2">
      <c r="B14" s="10" t="s">
        <v>27</v>
      </c>
      <c r="D14" s="39"/>
      <c r="E14" s="88">
        <v>6.1</v>
      </c>
      <c r="F14" s="32"/>
      <c r="G14" s="39"/>
      <c r="H14" s="88">
        <v>7.4</v>
      </c>
      <c r="I14" s="39"/>
      <c r="J14" s="799">
        <v>-0.18</v>
      </c>
      <c r="K14" s="39"/>
      <c r="L14" s="31"/>
      <c r="M14" s="88">
        <v>18.7</v>
      </c>
      <c r="N14" s="32"/>
      <c r="O14" s="31"/>
      <c r="P14" s="88">
        <v>24.5</v>
      </c>
      <c r="Q14" s="39"/>
      <c r="R14" s="349">
        <v>-0.24</v>
      </c>
    </row>
    <row r="15" spans="2:18" x14ac:dyDescent="0.2">
      <c r="B15" s="616" t="s">
        <v>303</v>
      </c>
      <c r="D15" s="39"/>
      <c r="E15" s="88">
        <v>-3</v>
      </c>
      <c r="F15" s="32"/>
      <c r="G15" s="39"/>
      <c r="H15" s="88">
        <v>3.8</v>
      </c>
      <c r="I15" s="39"/>
      <c r="J15" s="799">
        <v>-1.79</v>
      </c>
      <c r="K15" s="39"/>
      <c r="L15" s="31"/>
      <c r="M15" s="88">
        <v>9.1</v>
      </c>
      <c r="N15" s="32"/>
      <c r="O15" s="31"/>
      <c r="P15" s="88">
        <v>8.6999999999999993</v>
      </c>
      <c r="Q15" s="39"/>
      <c r="R15" s="349">
        <v>0.05</v>
      </c>
    </row>
    <row r="16" spans="2:18" x14ac:dyDescent="0.2">
      <c r="B16" s="616" t="s">
        <v>474</v>
      </c>
      <c r="D16" s="326"/>
      <c r="E16" s="92">
        <v>25.4</v>
      </c>
      <c r="F16" s="150"/>
      <c r="G16" s="326"/>
      <c r="H16" s="92">
        <v>78.8</v>
      </c>
      <c r="I16" s="39"/>
      <c r="J16" s="799">
        <v>-0.68</v>
      </c>
      <c r="K16" s="39"/>
      <c r="L16" s="153"/>
      <c r="M16" s="92">
        <v>159.4</v>
      </c>
      <c r="N16" s="32"/>
      <c r="O16" s="153"/>
      <c r="P16" s="92">
        <v>182.5</v>
      </c>
      <c r="Q16" s="39"/>
      <c r="R16" s="378">
        <v>-0.13</v>
      </c>
    </row>
    <row r="17" spans="2:18" x14ac:dyDescent="0.2">
      <c r="B17" s="616" t="s">
        <v>342</v>
      </c>
      <c r="D17" s="39"/>
      <c r="E17" s="88">
        <v>6.9</v>
      </c>
      <c r="F17" s="32"/>
      <c r="G17" s="39"/>
      <c r="H17" s="88">
        <v>10.3</v>
      </c>
      <c r="I17" s="39"/>
      <c r="J17" s="799">
        <v>-0.33</v>
      </c>
      <c r="K17" s="39"/>
      <c r="L17" s="31"/>
      <c r="M17" s="88">
        <v>-29.7</v>
      </c>
      <c r="N17" s="32"/>
      <c r="O17" s="31"/>
      <c r="P17" s="88">
        <v>21.8</v>
      </c>
      <c r="Q17" s="39"/>
      <c r="R17" s="349">
        <v>-2.36</v>
      </c>
    </row>
    <row r="18" spans="2:18" x14ac:dyDescent="0.2">
      <c r="B18" s="616" t="s">
        <v>486</v>
      </c>
      <c r="D18" s="39"/>
      <c r="E18" s="88">
        <v>32.299999999999997</v>
      </c>
      <c r="F18" s="32"/>
      <c r="G18" s="39"/>
      <c r="H18" s="88">
        <v>89.1</v>
      </c>
      <c r="I18" s="39"/>
      <c r="J18" s="799">
        <v>-0.64</v>
      </c>
      <c r="K18" s="39"/>
      <c r="L18" s="31"/>
      <c r="M18" s="88">
        <v>129.80000000000001</v>
      </c>
      <c r="N18" s="32"/>
      <c r="O18" s="31"/>
      <c r="P18" s="88">
        <v>204.3</v>
      </c>
      <c r="Q18" s="39"/>
      <c r="R18" s="378">
        <v>-0.36</v>
      </c>
    </row>
    <row r="19" spans="2:18" ht="7.5" customHeight="1" x14ac:dyDescent="0.2">
      <c r="D19" s="326"/>
      <c r="E19" s="92"/>
      <c r="F19" s="150"/>
      <c r="G19" s="326"/>
      <c r="H19" s="150"/>
      <c r="I19" s="39"/>
      <c r="J19" s="338"/>
      <c r="K19" s="39"/>
      <c r="L19" s="153"/>
      <c r="M19" s="32"/>
      <c r="N19" s="32"/>
      <c r="O19" s="153"/>
      <c r="P19" s="32"/>
      <c r="Q19" s="39"/>
      <c r="R19" s="338"/>
    </row>
    <row r="20" spans="2:18" ht="14.25" x14ac:dyDescent="0.2">
      <c r="B20" s="616" t="s">
        <v>482</v>
      </c>
      <c r="D20" s="31" t="s">
        <v>1</v>
      </c>
      <c r="E20" s="92">
        <v>11.2</v>
      </c>
      <c r="F20" s="32"/>
      <c r="G20" s="31" t="s">
        <v>1</v>
      </c>
      <c r="H20" s="92">
        <v>74.099999999999994</v>
      </c>
      <c r="I20" s="39"/>
      <c r="J20" s="799">
        <v>-0.85</v>
      </c>
      <c r="K20" s="39"/>
      <c r="L20" s="31" t="s">
        <v>1</v>
      </c>
      <c r="M20" s="32">
        <v>132.69999999999999</v>
      </c>
      <c r="N20" s="32"/>
      <c r="O20" s="31" t="s">
        <v>1</v>
      </c>
      <c r="P20" s="32">
        <v>176.7</v>
      </c>
      <c r="Q20" s="39"/>
      <c r="R20" s="378">
        <v>-0.25</v>
      </c>
    </row>
    <row r="21" spans="2:18" ht="10.5" customHeight="1" x14ac:dyDescent="0.2">
      <c r="D21" s="326"/>
      <c r="E21" s="150"/>
      <c r="F21" s="150"/>
      <c r="G21" s="326"/>
      <c r="H21" s="150"/>
      <c r="I21" s="39"/>
      <c r="J21" s="338"/>
      <c r="K21" s="39"/>
      <c r="L21" s="153"/>
      <c r="M21" s="32"/>
      <c r="N21" s="32"/>
      <c r="O21" s="153"/>
      <c r="P21" s="32"/>
      <c r="Q21" s="39"/>
      <c r="R21" s="338"/>
    </row>
    <row r="22" spans="2:18" x14ac:dyDescent="0.2">
      <c r="B22" s="10" t="s">
        <v>28</v>
      </c>
      <c r="D22" s="153" t="s">
        <v>1</v>
      </c>
      <c r="E22" s="150">
        <v>2273</v>
      </c>
      <c r="F22" s="150"/>
      <c r="G22" s="153" t="s">
        <v>1</v>
      </c>
      <c r="H22" s="150">
        <v>2236.1999999999998</v>
      </c>
      <c r="I22" s="39"/>
      <c r="J22" s="799">
        <v>0.02</v>
      </c>
      <c r="K22" s="39"/>
      <c r="L22" s="153"/>
      <c r="M22" s="32"/>
      <c r="N22" s="32"/>
      <c r="O22" s="153"/>
      <c r="P22" s="32"/>
      <c r="Q22" s="39"/>
      <c r="R22" s="337"/>
    </row>
    <row r="23" spans="2:18" ht="7.5" customHeight="1" x14ac:dyDescent="0.2">
      <c r="D23" s="153"/>
      <c r="E23" s="150"/>
      <c r="F23" s="150"/>
      <c r="G23" s="153"/>
      <c r="H23" s="150"/>
      <c r="I23" s="39"/>
      <c r="J23" s="338"/>
      <c r="K23" s="39"/>
      <c r="L23" s="153"/>
      <c r="M23" s="32"/>
      <c r="N23" s="32"/>
      <c r="O23" s="153"/>
      <c r="P23" s="32"/>
      <c r="Q23" s="39"/>
      <c r="R23" s="327"/>
    </row>
    <row r="24" spans="2:18" x14ac:dyDescent="0.2">
      <c r="B24" s="10" t="s">
        <v>464</v>
      </c>
      <c r="D24" s="153" t="s">
        <v>1</v>
      </c>
      <c r="E24" s="150">
        <v>1489.4</v>
      </c>
      <c r="F24" s="150"/>
      <c r="G24" s="153" t="s">
        <v>1</v>
      </c>
      <c r="H24" s="150">
        <v>1508.3</v>
      </c>
      <c r="I24" s="39"/>
      <c r="J24" s="799">
        <v>-0.01</v>
      </c>
      <c r="K24" s="39"/>
      <c r="L24" s="153"/>
      <c r="M24" s="32"/>
      <c r="N24" s="32"/>
      <c r="O24" s="153"/>
      <c r="P24" s="32"/>
      <c r="Q24" s="39"/>
      <c r="R24" s="335"/>
    </row>
    <row r="25" spans="2:18" ht="9" customHeight="1" x14ac:dyDescent="0.2">
      <c r="D25" s="326"/>
      <c r="E25" s="150"/>
      <c r="F25" s="150"/>
      <c r="G25" s="326"/>
      <c r="H25" s="150"/>
      <c r="I25" s="39"/>
      <c r="J25" s="39"/>
      <c r="K25" s="39"/>
      <c r="L25" s="153"/>
      <c r="M25" s="39"/>
      <c r="N25" s="32"/>
      <c r="O25" s="153"/>
      <c r="P25" s="32"/>
      <c r="Q25" s="39"/>
      <c r="R25" s="39"/>
    </row>
    <row r="26" spans="2:18" x14ac:dyDescent="0.2">
      <c r="D26" s="39"/>
      <c r="E26" s="32"/>
      <c r="F26" s="32"/>
      <c r="G26" s="39"/>
      <c r="H26" s="787"/>
      <c r="I26" s="39"/>
      <c r="J26" s="39"/>
      <c r="K26" s="39"/>
      <c r="L26" s="31"/>
      <c r="M26" s="39"/>
      <c r="N26" s="30"/>
      <c r="O26" s="31"/>
      <c r="P26" s="32"/>
      <c r="Q26" s="39"/>
      <c r="R26" s="39"/>
    </row>
    <row r="27" spans="2:18" x14ac:dyDescent="0.2">
      <c r="B27" s="37" t="s">
        <v>479</v>
      </c>
      <c r="D27" s="39"/>
      <c r="E27" s="32"/>
      <c r="F27" s="32"/>
      <c r="G27" s="39"/>
      <c r="H27" s="787"/>
      <c r="I27" s="39"/>
      <c r="J27" s="39"/>
      <c r="K27" s="39"/>
      <c r="L27" s="31"/>
      <c r="M27" s="39"/>
      <c r="N27" s="32"/>
      <c r="O27" s="31"/>
      <c r="P27" s="32"/>
      <c r="Q27" s="39"/>
      <c r="R27" s="39"/>
    </row>
    <row r="28" spans="2:18" ht="11.25" customHeight="1" x14ac:dyDescent="0.2">
      <c r="D28" s="39"/>
      <c r="E28" s="39"/>
      <c r="F28" s="39"/>
      <c r="G28" s="39"/>
      <c r="H28" s="39"/>
      <c r="I28" s="39"/>
      <c r="J28" s="39"/>
      <c r="K28" s="39"/>
      <c r="L28" s="31"/>
      <c r="M28" s="39"/>
      <c r="N28" s="39"/>
      <c r="O28" s="31"/>
      <c r="P28" s="39"/>
      <c r="Q28" s="39"/>
      <c r="R28" s="39"/>
    </row>
    <row r="29" spans="2:18" ht="14.25" customHeight="1" x14ac:dyDescent="0.2">
      <c r="B29" s="385" t="s">
        <v>351</v>
      </c>
      <c r="D29" s="31" t="s">
        <v>1</v>
      </c>
      <c r="E29" s="159">
        <v>0.06</v>
      </c>
      <c r="F29" s="39"/>
      <c r="G29" s="31" t="s">
        <v>1</v>
      </c>
      <c r="H29" s="159">
        <v>0.4</v>
      </c>
      <c r="I29" s="39"/>
      <c r="J29" s="39"/>
      <c r="K29" s="39"/>
      <c r="L29" s="31" t="s">
        <v>1</v>
      </c>
      <c r="M29" s="1005">
        <v>0.71</v>
      </c>
      <c r="N29" s="39"/>
      <c r="O29" s="31" t="s">
        <v>1</v>
      </c>
      <c r="P29" s="159">
        <v>0.97</v>
      </c>
      <c r="Q29" s="39"/>
      <c r="R29" s="39"/>
    </row>
    <row r="30" spans="2:18" x14ac:dyDescent="0.2">
      <c r="B30" s="10" t="s">
        <v>4</v>
      </c>
      <c r="D30" s="39"/>
      <c r="E30" s="67"/>
      <c r="F30" s="67"/>
      <c r="G30" s="39"/>
      <c r="H30" s="67"/>
      <c r="I30" s="39"/>
      <c r="J30" s="39"/>
      <c r="K30" s="39"/>
      <c r="L30" s="31"/>
      <c r="M30" s="67"/>
      <c r="N30" s="67"/>
      <c r="O30" s="31"/>
      <c r="P30" s="67"/>
      <c r="Q30" s="39"/>
      <c r="R30" s="39"/>
    </row>
    <row r="31" spans="2:18" ht="14.25" x14ac:dyDescent="0.2">
      <c r="B31" s="385" t="s">
        <v>352</v>
      </c>
      <c r="D31" s="31" t="s">
        <v>1</v>
      </c>
      <c r="E31" s="159">
        <v>0.13</v>
      </c>
      <c r="F31" s="32"/>
      <c r="G31" s="31" t="s">
        <v>1</v>
      </c>
      <c r="H31" s="159">
        <v>0.42</v>
      </c>
      <c r="I31" s="39"/>
      <c r="J31" s="39"/>
      <c r="K31" s="39"/>
      <c r="L31" s="31" t="s">
        <v>1</v>
      </c>
      <c r="M31" s="159">
        <v>0.86</v>
      </c>
      <c r="N31" s="32"/>
      <c r="O31" s="31" t="s">
        <v>1</v>
      </c>
      <c r="P31" s="336">
        <v>1</v>
      </c>
      <c r="Q31" s="39"/>
      <c r="R31" s="39"/>
    </row>
    <row r="32" spans="2:18" x14ac:dyDescent="0.2">
      <c r="D32" s="39"/>
      <c r="E32" s="32"/>
      <c r="F32" s="32"/>
      <c r="G32" s="39"/>
      <c r="H32" s="32"/>
      <c r="I32" s="39"/>
      <c r="J32" s="39"/>
      <c r="K32" s="39"/>
      <c r="L32" s="31"/>
      <c r="M32" s="67"/>
      <c r="N32" s="32"/>
      <c r="O32" s="31"/>
      <c r="P32" s="67"/>
      <c r="Q32" s="39"/>
      <c r="R32" s="39"/>
    </row>
    <row r="33" spans="2:20" x14ac:dyDescent="0.2">
      <c r="B33" s="10" t="s">
        <v>29</v>
      </c>
      <c r="D33" s="31" t="s">
        <v>1</v>
      </c>
      <c r="E33" s="36">
        <v>7.67</v>
      </c>
      <c r="F33" s="32"/>
      <c r="G33" s="31" t="s">
        <v>1</v>
      </c>
      <c r="H33" s="36">
        <v>8.4700000000000006</v>
      </c>
      <c r="I33" s="39"/>
      <c r="J33" s="39"/>
      <c r="K33" s="39"/>
      <c r="L33" s="31" t="s">
        <v>1</v>
      </c>
      <c r="M33" s="36">
        <v>7.67</v>
      </c>
      <c r="N33" s="32"/>
      <c r="O33" s="31" t="s">
        <v>1</v>
      </c>
      <c r="P33" s="36">
        <v>8.4700000000000006</v>
      </c>
      <c r="Q33" s="39"/>
      <c r="R33" s="39"/>
    </row>
    <row r="34" spans="2:20" ht="14.25" x14ac:dyDescent="0.2">
      <c r="B34" s="160" t="s">
        <v>194</v>
      </c>
      <c r="D34" s="39"/>
      <c r="E34" s="607">
        <v>7.3999999999999996E-2</v>
      </c>
      <c r="F34" s="67"/>
      <c r="G34" s="39"/>
      <c r="H34" s="607">
        <v>5.7000000000000002E-2</v>
      </c>
      <c r="I34" s="39"/>
      <c r="J34" s="39"/>
      <c r="K34" s="39"/>
      <c r="L34" s="31"/>
      <c r="M34" s="607">
        <v>0.14699999999999999</v>
      </c>
      <c r="N34" s="32"/>
      <c r="O34" s="31"/>
      <c r="P34" s="381">
        <v>0.13200000000000001</v>
      </c>
      <c r="Q34" s="39"/>
      <c r="R34" s="39"/>
    </row>
    <row r="35" spans="2:20" x14ac:dyDescent="0.2">
      <c r="D35" s="39"/>
      <c r="E35" s="32"/>
      <c r="F35" s="32"/>
      <c r="G35" s="39"/>
      <c r="H35" s="32"/>
      <c r="I35" s="39"/>
      <c r="J35" s="39"/>
      <c r="K35" s="39"/>
      <c r="L35" s="31"/>
      <c r="M35" s="67"/>
      <c r="N35" s="32"/>
      <c r="O35" s="31"/>
      <c r="P35" s="67"/>
      <c r="Q35" s="39"/>
      <c r="R35" s="39"/>
    </row>
    <row r="36" spans="2:20" x14ac:dyDescent="0.2">
      <c r="B36" s="10" t="s">
        <v>184</v>
      </c>
      <c r="C36" s="31"/>
      <c r="D36" s="31" t="s">
        <v>1</v>
      </c>
      <c r="E36" s="159">
        <v>7.39</v>
      </c>
      <c r="F36" s="32"/>
      <c r="G36" s="31" t="s">
        <v>1</v>
      </c>
      <c r="H36" s="159">
        <v>8.17</v>
      </c>
      <c r="I36" s="39"/>
      <c r="J36" s="39"/>
      <c r="K36" s="39"/>
      <c r="L36" s="31" t="s">
        <v>1</v>
      </c>
      <c r="M36" s="159">
        <v>7.39</v>
      </c>
      <c r="N36" s="32"/>
      <c r="O36" s="31" t="s">
        <v>1</v>
      </c>
      <c r="P36" s="336">
        <v>8.17</v>
      </c>
      <c r="Q36" s="39"/>
      <c r="R36" s="39"/>
    </row>
    <row r="37" spans="2:20" ht="14.25" x14ac:dyDescent="0.2">
      <c r="B37" s="160" t="s">
        <v>192</v>
      </c>
      <c r="D37" s="39"/>
      <c r="E37" s="607">
        <v>8.3000000000000004E-2</v>
      </c>
      <c r="F37" s="32"/>
      <c r="G37" s="39"/>
      <c r="H37" s="607">
        <v>5.8999999999999997E-2</v>
      </c>
      <c r="I37" s="39"/>
      <c r="J37" s="39"/>
      <c r="K37" s="39"/>
      <c r="L37" s="31"/>
      <c r="M37" s="607">
        <v>0.158</v>
      </c>
      <c r="N37" s="32"/>
      <c r="O37" s="31"/>
      <c r="P37" s="381">
        <v>0.13600000000000001</v>
      </c>
      <c r="Q37" s="39"/>
      <c r="R37" s="39"/>
    </row>
    <row r="38" spans="2:20" x14ac:dyDescent="0.2">
      <c r="E38" s="67"/>
      <c r="F38" s="67"/>
      <c r="G38" s="39"/>
      <c r="H38" s="67"/>
      <c r="I38" s="39"/>
      <c r="J38" s="39"/>
      <c r="K38" s="39"/>
      <c r="L38" s="31"/>
      <c r="M38" s="39"/>
      <c r="N38" s="67"/>
      <c r="O38" s="31"/>
      <c r="P38" s="67"/>
    </row>
    <row r="39" spans="2:20" x14ac:dyDescent="0.2">
      <c r="B39" s="37" t="s">
        <v>30</v>
      </c>
      <c r="E39" s="67"/>
      <c r="F39" s="67"/>
      <c r="G39" s="39"/>
      <c r="H39" s="67"/>
      <c r="I39" s="39"/>
      <c r="J39" s="39"/>
      <c r="N39" s="15"/>
      <c r="P39" s="15"/>
    </row>
    <row r="40" spans="2:20" ht="9" customHeight="1" x14ac:dyDescent="0.2">
      <c r="E40" s="67"/>
      <c r="F40" s="67"/>
      <c r="G40" s="39"/>
      <c r="H40" s="67"/>
      <c r="I40" s="39"/>
      <c r="J40" s="39"/>
      <c r="N40" s="15"/>
      <c r="P40" s="15"/>
    </row>
    <row r="41" spans="2:20" ht="15" customHeight="1" x14ac:dyDescent="0.2">
      <c r="B41" s="10" t="s">
        <v>130</v>
      </c>
      <c r="E41" s="67">
        <v>0.56399999999999995</v>
      </c>
      <c r="F41" s="67"/>
      <c r="G41" s="39"/>
      <c r="H41" s="552">
        <v>0.14599999999999999</v>
      </c>
      <c r="I41" s="39"/>
      <c r="J41" s="39"/>
      <c r="L41" s="34"/>
      <c r="M41" s="67">
        <v>0.34699999999999998</v>
      </c>
      <c r="N41" s="15"/>
      <c r="O41" s="34"/>
      <c r="P41" s="67">
        <v>0.26</v>
      </c>
    </row>
    <row r="42" spans="2:20" x14ac:dyDescent="0.2">
      <c r="B42" s="10" t="s">
        <v>135</v>
      </c>
      <c r="E42" s="67">
        <v>0.222</v>
      </c>
      <c r="F42" s="67"/>
      <c r="G42" s="39"/>
      <c r="H42" s="67">
        <v>0.19700000000000001</v>
      </c>
      <c r="I42" s="39"/>
      <c r="J42" s="39"/>
      <c r="L42" s="34"/>
      <c r="M42" s="67">
        <v>0.222</v>
      </c>
      <c r="N42" s="15"/>
      <c r="O42" s="34"/>
      <c r="P42" s="67">
        <v>0.20699999999999999</v>
      </c>
    </row>
    <row r="43" spans="2:20" ht="12.75" customHeight="1" x14ac:dyDescent="0.2">
      <c r="B43" s="10" t="s">
        <v>31</v>
      </c>
      <c r="E43" s="67">
        <v>0.122</v>
      </c>
      <c r="F43" s="67"/>
      <c r="G43" s="39"/>
      <c r="H43" s="67">
        <v>0.14599999999999999</v>
      </c>
      <c r="I43" s="39"/>
      <c r="J43" s="39"/>
      <c r="L43" s="34"/>
      <c r="M43" s="67">
        <v>0.128</v>
      </c>
      <c r="N43" s="15"/>
      <c r="O43" s="34"/>
      <c r="P43" s="67">
        <v>0.14399999999999999</v>
      </c>
    </row>
    <row r="44" spans="2:20" ht="17.25" customHeight="1" thickBot="1" x14ac:dyDescent="0.25">
      <c r="B44" s="10" t="s">
        <v>32</v>
      </c>
      <c r="D44" s="56"/>
      <c r="E44" s="800">
        <v>0.90800000000000003</v>
      </c>
      <c r="F44" s="67"/>
      <c r="G44" s="801"/>
      <c r="H44" s="800">
        <v>0.48899999999999999</v>
      </c>
      <c r="I44" s="39"/>
      <c r="J44" s="39"/>
      <c r="L44" s="57"/>
      <c r="M44" s="800">
        <v>0.69699999999999995</v>
      </c>
      <c r="N44" s="15"/>
      <c r="O44" s="57"/>
      <c r="P44" s="800">
        <v>0.61099999999999999</v>
      </c>
      <c r="T44" s="2"/>
    </row>
    <row r="45" spans="2:20" ht="17.25" customHeight="1" x14ac:dyDescent="0.2">
      <c r="D45" s="47"/>
      <c r="E45" s="365"/>
      <c r="F45" s="67"/>
      <c r="G45" s="326"/>
      <c r="H45" s="365"/>
      <c r="I45" s="39"/>
      <c r="J45" s="39"/>
      <c r="L45" s="353"/>
      <c r="M45" s="365"/>
      <c r="N45" s="15"/>
      <c r="O45" s="353"/>
      <c r="P45" s="365"/>
      <c r="T45" s="2"/>
    </row>
    <row r="46" spans="2:20" ht="17.25" customHeight="1" x14ac:dyDescent="0.2">
      <c r="B46" s="10" t="s">
        <v>196</v>
      </c>
      <c r="D46" s="326"/>
      <c r="E46" s="552">
        <v>4.0000000000000001E-3</v>
      </c>
      <c r="F46" s="365"/>
      <c r="G46" s="326"/>
      <c r="H46" s="552">
        <v>1.0999999999999999E-2</v>
      </c>
      <c r="L46" s="353"/>
      <c r="M46" s="795">
        <v>0</v>
      </c>
      <c r="N46" s="15"/>
      <c r="O46" s="353"/>
      <c r="P46" s="552">
        <v>2.8000000000000001E-2</v>
      </c>
      <c r="T46" s="2"/>
    </row>
    <row r="47" spans="2:20" ht="17.25" customHeight="1" x14ac:dyDescent="0.2">
      <c r="E47" s="35"/>
      <c r="F47" s="35"/>
      <c r="H47" s="35"/>
      <c r="L47" s="34"/>
      <c r="M47" s="35"/>
      <c r="N47" s="35"/>
      <c r="O47" s="34"/>
      <c r="P47" s="35"/>
    </row>
    <row r="48" spans="2:20" ht="15" customHeight="1" x14ac:dyDescent="0.2">
      <c r="B48" s="64" t="s">
        <v>409</v>
      </c>
    </row>
    <row r="49" spans="2:23" ht="15" customHeight="1" x14ac:dyDescent="0.2">
      <c r="B49" s="64" t="s">
        <v>169</v>
      </c>
    </row>
    <row r="50" spans="2:23" ht="14.25" x14ac:dyDescent="0.2">
      <c r="B50" s="1018" t="s">
        <v>340</v>
      </c>
      <c r="C50" s="1018"/>
      <c r="D50" s="1018"/>
      <c r="E50" s="1018"/>
      <c r="F50" s="1018"/>
      <c r="G50" s="1018"/>
      <c r="H50" s="1018"/>
      <c r="I50" s="1018"/>
      <c r="J50" s="1018"/>
      <c r="K50" s="1018"/>
      <c r="L50" s="1018"/>
      <c r="M50" s="1018"/>
      <c r="N50" s="1018"/>
      <c r="O50" s="1018"/>
      <c r="P50" s="1018"/>
      <c r="Q50" s="1018"/>
      <c r="R50" s="1018"/>
      <c r="S50" s="1018"/>
      <c r="T50" s="1018"/>
      <c r="U50" s="1018"/>
      <c r="V50" s="1018"/>
      <c r="W50" s="1018"/>
    </row>
    <row r="51" spans="2:23" ht="14.25" x14ac:dyDescent="0.2">
      <c r="B51" s="1018" t="s">
        <v>341</v>
      </c>
      <c r="C51" s="1018"/>
      <c r="D51" s="1018"/>
      <c r="E51" s="1018"/>
      <c r="F51" s="1018"/>
      <c r="G51" s="1018"/>
      <c r="H51" s="1018"/>
      <c r="I51" s="1018"/>
      <c r="J51" s="1018"/>
      <c r="K51" s="1018"/>
      <c r="L51" s="1018"/>
      <c r="M51" s="1018"/>
      <c r="N51" s="1018"/>
      <c r="O51" s="1018"/>
      <c r="P51" s="1018"/>
      <c r="Q51" s="1018"/>
      <c r="R51" s="1018"/>
      <c r="S51" s="1018"/>
      <c r="T51" s="1018"/>
      <c r="U51" s="1018"/>
      <c r="V51" s="1018"/>
      <c r="W51" s="1018"/>
    </row>
    <row r="52" spans="2:23" ht="4.5" customHeight="1" x14ac:dyDescent="0.2">
      <c r="B52" s="352"/>
    </row>
    <row r="53" spans="2:23" ht="15" customHeight="1" x14ac:dyDescent="0.2">
      <c r="B53" s="352"/>
    </row>
  </sheetData>
  <mergeCells count="6">
    <mergeCell ref="B51:W51"/>
    <mergeCell ref="D4:H4"/>
    <mergeCell ref="L4:P4"/>
    <mergeCell ref="B1:R1"/>
    <mergeCell ref="B2:R2"/>
    <mergeCell ref="B50:W50"/>
  </mergeCells>
  <phoneticPr fontId="16" type="noConversion"/>
  <printOptions horizontalCentered="1"/>
  <pageMargins left="0.75" right="0.75" top="0.52" bottom="0.33" header="0.39" footer="0.4"/>
  <pageSetup scale="78" orientation="landscape" horizontalDpi="1200" verticalDpi="1200" r:id="rId1"/>
  <headerFooter alignWithMargins="0">
    <oddHeader>&amp;R&amp;G</oddHeader>
    <oddFooter>&amp;CPAGE 2</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6"/>
  <sheetViews>
    <sheetView zoomScaleNormal="100" zoomScaleSheetLayoutView="100" workbookViewId="0">
      <selection activeCell="AA82" sqref="AA82"/>
    </sheetView>
  </sheetViews>
  <sheetFormatPr defaultRowHeight="12.75" x14ac:dyDescent="0.2"/>
  <cols>
    <col min="1" max="1" width="9.140625" style="409"/>
    <col min="2" max="2" width="52.5703125" style="409" customWidth="1"/>
    <col min="3" max="3" width="3.42578125" style="409" customWidth="1"/>
    <col min="4" max="4" width="2.5703125" style="409" customWidth="1"/>
    <col min="5" max="5" width="11.85546875" style="409" customWidth="1"/>
    <col min="6" max="6" width="3.42578125" style="409" customWidth="1"/>
    <col min="7" max="7" width="2.5703125" style="409" customWidth="1"/>
    <col min="8" max="8" width="11.85546875" style="409" customWidth="1"/>
    <col min="9" max="9" width="3.42578125" style="409" customWidth="1"/>
    <col min="10" max="10" width="10.28515625" style="409" bestFit="1" customWidth="1"/>
    <col min="11" max="11" width="3.42578125" style="409" customWidth="1"/>
    <col min="12" max="12" width="2.5703125" style="410" customWidth="1"/>
    <col min="13" max="13" width="11.85546875" style="409" customWidth="1"/>
    <col min="14" max="14" width="3.42578125" style="409" customWidth="1"/>
    <col min="15" max="15" width="2.5703125" style="410" customWidth="1"/>
    <col min="16" max="16" width="11.85546875" style="409" customWidth="1"/>
    <col min="17" max="17" width="3.42578125" style="409" customWidth="1"/>
    <col min="18" max="18" width="10.28515625" style="409" customWidth="1"/>
    <col min="19" max="19" width="2" style="409" customWidth="1"/>
    <col min="20" max="16384" width="9.140625" style="409"/>
  </cols>
  <sheetData>
    <row r="1" spans="2:19" ht="15.75" x14ac:dyDescent="0.25">
      <c r="B1" s="1021" t="s">
        <v>363</v>
      </c>
      <c r="C1" s="1021"/>
      <c r="D1" s="1021"/>
      <c r="E1" s="1021"/>
      <c r="F1" s="1021"/>
      <c r="G1" s="1021"/>
      <c r="H1" s="1021"/>
      <c r="I1" s="1021"/>
      <c r="J1" s="1021"/>
      <c r="K1" s="1021"/>
      <c r="L1" s="1021"/>
      <c r="M1" s="1021"/>
      <c r="N1" s="1021"/>
      <c r="O1" s="1021"/>
      <c r="P1" s="1021"/>
      <c r="Q1" s="1021"/>
      <c r="R1" s="1021"/>
    </row>
    <row r="2" spans="2:19" ht="12.75" customHeight="1" x14ac:dyDescent="0.25">
      <c r="B2" s="1021" t="s">
        <v>296</v>
      </c>
      <c r="C2" s="1021"/>
      <c r="D2" s="1021"/>
      <c r="E2" s="1021"/>
      <c r="F2" s="1021"/>
      <c r="G2" s="1021"/>
      <c r="H2" s="1021"/>
      <c r="I2" s="1021"/>
      <c r="J2" s="1021"/>
      <c r="K2" s="1021"/>
      <c r="L2" s="1021"/>
      <c r="M2" s="1021"/>
      <c r="N2" s="1021"/>
      <c r="O2" s="1021"/>
      <c r="P2" s="1021"/>
      <c r="Q2" s="1021"/>
      <c r="R2" s="1021"/>
    </row>
    <row r="3" spans="2:19" ht="9.75" customHeight="1" x14ac:dyDescent="0.2">
      <c r="B3" s="445"/>
      <c r="C3" s="445"/>
      <c r="D3" s="444"/>
      <c r="E3" s="444"/>
      <c r="F3" s="444"/>
      <c r="G3" s="444"/>
      <c r="H3" s="444"/>
      <c r="I3" s="444"/>
      <c r="J3" s="613"/>
      <c r="K3" s="444"/>
      <c r="L3" s="444"/>
      <c r="M3" s="444"/>
      <c r="N3" s="444"/>
      <c r="O3" s="444"/>
      <c r="P3" s="444"/>
      <c r="Q3" s="444"/>
      <c r="R3" s="613"/>
    </row>
    <row r="4" spans="2:19" s="439" customFormat="1" x14ac:dyDescent="0.2">
      <c r="B4" s="438"/>
      <c r="C4" s="438"/>
      <c r="D4" s="440"/>
      <c r="E4" s="442"/>
      <c r="F4" s="440"/>
      <c r="G4" s="440"/>
      <c r="H4" s="440"/>
      <c r="I4" s="441"/>
      <c r="J4" s="440"/>
      <c r="K4" s="441"/>
      <c r="L4" s="442"/>
      <c r="M4" s="442"/>
      <c r="N4" s="443"/>
      <c r="O4" s="442"/>
      <c r="P4" s="442"/>
      <c r="Q4" s="441"/>
      <c r="R4" s="440"/>
      <c r="S4" s="438"/>
    </row>
    <row r="5" spans="2:19" ht="7.5" customHeight="1" x14ac:dyDescent="0.2">
      <c r="B5" s="412"/>
      <c r="C5" s="412"/>
      <c r="D5" s="421"/>
      <c r="E5" s="421"/>
      <c r="F5" s="421"/>
      <c r="G5" s="421"/>
      <c r="H5" s="421"/>
      <c r="I5" s="421"/>
      <c r="J5" s="421"/>
      <c r="K5" s="421"/>
      <c r="L5" s="424"/>
      <c r="M5" s="421"/>
      <c r="N5" s="421"/>
      <c r="O5" s="424"/>
      <c r="P5" s="421"/>
      <c r="Q5" s="421"/>
      <c r="R5" s="421"/>
      <c r="S5" s="412"/>
    </row>
    <row r="6" spans="2:19" ht="12.75" customHeight="1" x14ac:dyDescent="0.2">
      <c r="B6" s="423"/>
      <c r="C6" s="412"/>
      <c r="D6" s="421"/>
      <c r="E6" s="421"/>
      <c r="F6" s="421"/>
      <c r="G6" s="421"/>
      <c r="H6" s="421"/>
      <c r="I6" s="421"/>
      <c r="J6" s="421"/>
      <c r="K6" s="421"/>
      <c r="L6" s="424"/>
      <c r="M6" s="421"/>
      <c r="N6" s="421"/>
      <c r="O6" s="424"/>
      <c r="P6" s="421"/>
      <c r="Q6" s="421"/>
      <c r="R6" s="421"/>
      <c r="S6" s="412"/>
    </row>
    <row r="7" spans="2:19" ht="9.75" customHeight="1" x14ac:dyDescent="0.2">
      <c r="B7" s="438"/>
      <c r="C7" s="412"/>
      <c r="D7" s="421"/>
      <c r="E7" s="437"/>
      <c r="F7" s="421"/>
      <c r="G7" s="421"/>
      <c r="H7" s="421"/>
      <c r="I7" s="421"/>
      <c r="J7" s="421"/>
      <c r="K7" s="421"/>
      <c r="L7" s="424"/>
      <c r="M7" s="421"/>
      <c r="N7" s="421"/>
      <c r="O7" s="424"/>
      <c r="P7" s="421"/>
      <c r="Q7" s="421"/>
      <c r="R7" s="421"/>
      <c r="S7" s="412"/>
    </row>
    <row r="8" spans="2:19" x14ac:dyDescent="0.2">
      <c r="B8" s="412"/>
      <c r="C8" s="412"/>
      <c r="D8" s="424"/>
      <c r="E8" s="435"/>
      <c r="F8" s="425"/>
      <c r="G8" s="424"/>
      <c r="H8" s="435"/>
      <c r="I8" s="421"/>
      <c r="J8" s="379"/>
      <c r="K8" s="421"/>
      <c r="L8" s="424"/>
      <c r="M8" s="425"/>
      <c r="N8" s="425"/>
      <c r="O8" s="424"/>
      <c r="P8" s="425"/>
      <c r="Q8" s="421"/>
      <c r="R8" s="379"/>
      <c r="S8" s="412"/>
    </row>
    <row r="9" spans="2:19" x14ac:dyDescent="0.2">
      <c r="B9" s="412"/>
      <c r="C9" s="412"/>
      <c r="D9" s="421"/>
      <c r="E9" s="435"/>
      <c r="F9" s="425"/>
      <c r="G9" s="421"/>
      <c r="H9" s="435"/>
      <c r="I9" s="421"/>
      <c r="J9" s="379"/>
      <c r="K9" s="421"/>
      <c r="L9" s="424"/>
      <c r="M9" s="425"/>
      <c r="N9" s="425"/>
      <c r="O9" s="424"/>
      <c r="P9" s="425"/>
      <c r="Q9" s="421"/>
      <c r="R9" s="379"/>
      <c r="S9" s="412"/>
    </row>
    <row r="10" spans="2:19" x14ac:dyDescent="0.2">
      <c r="B10" s="412"/>
      <c r="C10" s="412"/>
      <c r="D10" s="421"/>
      <c r="E10" s="435"/>
      <c r="F10" s="425"/>
      <c r="G10" s="421"/>
      <c r="H10" s="435"/>
      <c r="I10" s="421"/>
      <c r="J10" s="379"/>
      <c r="K10" s="421"/>
      <c r="L10" s="424"/>
      <c r="M10" s="425"/>
      <c r="N10" s="425"/>
      <c r="O10" s="424"/>
      <c r="P10" s="425"/>
      <c r="Q10" s="421"/>
      <c r="R10" s="379"/>
      <c r="S10" s="412"/>
    </row>
    <row r="11" spans="2:19" x14ac:dyDescent="0.2">
      <c r="B11" s="436"/>
      <c r="C11" s="412"/>
      <c r="D11" s="421"/>
      <c r="E11" s="435"/>
      <c r="F11" s="425"/>
      <c r="G11" s="421"/>
      <c r="H11" s="435"/>
      <c r="I11" s="421"/>
      <c r="J11" s="379"/>
      <c r="K11" s="421"/>
      <c r="L11" s="424"/>
      <c r="M11" s="425"/>
      <c r="N11" s="425"/>
      <c r="O11" s="424"/>
      <c r="P11" s="425"/>
      <c r="Q11" s="421"/>
      <c r="R11" s="379"/>
      <c r="S11" s="412"/>
    </row>
    <row r="12" spans="2:19" x14ac:dyDescent="0.2">
      <c r="B12" s="412"/>
      <c r="C12" s="412"/>
      <c r="D12" s="421"/>
      <c r="E12" s="435"/>
      <c r="F12" s="425"/>
      <c r="G12" s="421"/>
      <c r="H12" s="435"/>
      <c r="I12" s="421"/>
      <c r="J12" s="379"/>
      <c r="K12" s="421"/>
      <c r="L12" s="424"/>
      <c r="M12" s="425"/>
      <c r="N12" s="425"/>
      <c r="O12" s="424"/>
      <c r="P12" s="425"/>
      <c r="Q12" s="421"/>
      <c r="R12" s="379"/>
      <c r="S12" s="412"/>
    </row>
    <row r="13" spans="2:19" x14ac:dyDescent="0.2">
      <c r="B13" s="412"/>
      <c r="C13" s="412"/>
      <c r="D13" s="421"/>
      <c r="E13" s="435"/>
      <c r="F13" s="425"/>
      <c r="G13" s="421"/>
      <c r="H13" s="435"/>
      <c r="I13" s="421"/>
      <c r="J13" s="379"/>
      <c r="K13" s="421"/>
      <c r="L13" s="424"/>
      <c r="M13" s="425"/>
      <c r="N13" s="425"/>
      <c r="O13" s="424"/>
      <c r="P13" s="425"/>
      <c r="Q13" s="421"/>
      <c r="R13" s="379"/>
      <c r="S13" s="412"/>
    </row>
    <row r="14" spans="2:19" x14ac:dyDescent="0.2">
      <c r="B14" s="412"/>
      <c r="C14" s="412"/>
      <c r="D14" s="421"/>
      <c r="E14" s="435"/>
      <c r="F14" s="425"/>
      <c r="G14" s="421"/>
      <c r="H14" s="435"/>
      <c r="I14" s="421"/>
      <c r="J14" s="379"/>
      <c r="K14" s="421"/>
      <c r="L14" s="424"/>
      <c r="M14" s="425"/>
      <c r="N14" s="425"/>
      <c r="O14" s="424"/>
      <c r="P14" s="425"/>
      <c r="Q14" s="421"/>
      <c r="R14" s="380"/>
      <c r="S14" s="412"/>
    </row>
    <row r="15" spans="2:19" x14ac:dyDescent="0.2">
      <c r="B15" s="412"/>
      <c r="C15" s="412"/>
      <c r="D15" s="421"/>
      <c r="E15" s="383"/>
      <c r="F15" s="425"/>
      <c r="G15" s="421"/>
      <c r="H15" s="435"/>
      <c r="I15" s="421"/>
      <c r="J15" s="379"/>
      <c r="K15" s="421"/>
      <c r="L15" s="424"/>
      <c r="M15" s="425"/>
      <c r="N15" s="425"/>
      <c r="O15" s="424"/>
      <c r="P15" s="425"/>
      <c r="Q15" s="421"/>
      <c r="R15" s="379"/>
      <c r="S15" s="412"/>
    </row>
    <row r="16" spans="2:19" x14ac:dyDescent="0.2">
      <c r="B16" s="412"/>
      <c r="C16" s="412"/>
      <c r="D16" s="421"/>
      <c r="E16" s="435"/>
      <c r="F16" s="425"/>
      <c r="G16" s="421"/>
      <c r="H16" s="435"/>
      <c r="I16" s="421"/>
      <c r="J16" s="379"/>
      <c r="K16" s="421"/>
      <c r="L16" s="424"/>
      <c r="M16" s="435"/>
      <c r="N16" s="425"/>
      <c r="O16" s="424"/>
      <c r="P16" s="435"/>
      <c r="Q16" s="421"/>
      <c r="R16" s="380"/>
      <c r="S16" s="412"/>
    </row>
    <row r="17" spans="2:19" ht="7.5" customHeight="1" x14ac:dyDescent="0.2">
      <c r="B17" s="412"/>
      <c r="C17" s="412"/>
      <c r="D17" s="421"/>
      <c r="E17" s="435"/>
      <c r="F17" s="425"/>
      <c r="G17" s="421"/>
      <c r="H17" s="425"/>
      <c r="I17" s="421"/>
      <c r="J17" s="433"/>
      <c r="K17" s="421"/>
      <c r="L17" s="424"/>
      <c r="M17" s="425"/>
      <c r="N17" s="425"/>
      <c r="O17" s="424"/>
      <c r="P17" s="425"/>
      <c r="Q17" s="421"/>
      <c r="R17" s="433"/>
      <c r="S17" s="412"/>
    </row>
    <row r="18" spans="2:19" x14ac:dyDescent="0.2">
      <c r="B18" s="412"/>
      <c r="C18" s="412"/>
      <c r="D18" s="424"/>
      <c r="E18" s="435"/>
      <c r="F18" s="425"/>
      <c r="G18" s="424"/>
      <c r="H18" s="435"/>
      <c r="I18" s="421"/>
      <c r="J18" s="379"/>
      <c r="K18" s="421"/>
      <c r="L18" s="424"/>
      <c r="M18" s="425"/>
      <c r="N18" s="425"/>
      <c r="O18" s="424"/>
      <c r="P18" s="425"/>
      <c r="Q18" s="421"/>
      <c r="R18" s="380"/>
      <c r="S18" s="412"/>
    </row>
    <row r="19" spans="2:19" ht="10.5" customHeight="1" x14ac:dyDescent="0.2">
      <c r="B19" s="412"/>
      <c r="C19" s="412"/>
      <c r="D19" s="421"/>
      <c r="E19" s="425"/>
      <c r="F19" s="425"/>
      <c r="G19" s="421"/>
      <c r="H19" s="425"/>
      <c r="I19" s="421"/>
      <c r="J19" s="433"/>
      <c r="K19" s="421"/>
      <c r="L19" s="424"/>
      <c r="M19" s="425"/>
      <c r="N19" s="425"/>
      <c r="O19" s="424"/>
      <c r="P19" s="425"/>
      <c r="Q19" s="421"/>
      <c r="R19" s="433"/>
      <c r="S19" s="412"/>
    </row>
    <row r="20" spans="2:19" x14ac:dyDescent="0.2">
      <c r="B20" s="412"/>
      <c r="C20" s="412"/>
      <c r="D20" s="424"/>
      <c r="E20" s="425"/>
      <c r="F20" s="425"/>
      <c r="G20" s="424"/>
      <c r="H20" s="425"/>
      <c r="I20" s="421"/>
      <c r="J20" s="379"/>
      <c r="K20" s="421"/>
      <c r="L20" s="424"/>
      <c r="M20" s="425"/>
      <c r="N20" s="425"/>
      <c r="O20" s="424"/>
      <c r="P20" s="425"/>
      <c r="Q20" s="421"/>
      <c r="R20" s="434"/>
      <c r="S20" s="412"/>
    </row>
    <row r="21" spans="2:19" ht="7.5" customHeight="1" x14ac:dyDescent="0.2">
      <c r="B21" s="412"/>
      <c r="C21" s="412"/>
      <c r="D21" s="424"/>
      <c r="E21" s="425"/>
      <c r="F21" s="425"/>
      <c r="G21" s="424"/>
      <c r="H21" s="425"/>
      <c r="I21" s="421"/>
      <c r="J21" s="433"/>
      <c r="K21" s="421"/>
      <c r="L21" s="424"/>
      <c r="M21" s="425"/>
      <c r="N21" s="425"/>
      <c r="O21" s="424"/>
      <c r="P21" s="425"/>
      <c r="Q21" s="421"/>
      <c r="R21" s="432"/>
      <c r="S21" s="412"/>
    </row>
    <row r="22" spans="2:19" x14ac:dyDescent="0.2">
      <c r="B22" s="412"/>
      <c r="C22" s="412"/>
      <c r="D22" s="424"/>
      <c r="E22" s="425"/>
      <c r="F22" s="425"/>
      <c r="G22" s="424"/>
      <c r="H22" s="425"/>
      <c r="I22" s="421"/>
      <c r="J22" s="379"/>
      <c r="K22" s="421"/>
      <c r="L22" s="424"/>
      <c r="M22" s="425"/>
      <c r="N22" s="425"/>
      <c r="O22" s="424"/>
      <c r="P22" s="425"/>
      <c r="Q22" s="421"/>
      <c r="R22" s="431"/>
      <c r="S22" s="412"/>
    </row>
    <row r="23" spans="2:19" ht="9" customHeight="1" x14ac:dyDescent="0.2">
      <c r="B23" s="412"/>
      <c r="C23" s="412"/>
      <c r="D23" s="421"/>
      <c r="E23" s="425"/>
      <c r="F23" s="425"/>
      <c r="G23" s="421"/>
      <c r="H23" s="425"/>
      <c r="I23" s="421"/>
      <c r="J23" s="421"/>
      <c r="K23" s="421"/>
      <c r="L23" s="424"/>
      <c r="M23" s="421"/>
      <c r="N23" s="425"/>
      <c r="O23" s="424"/>
      <c r="P23" s="425"/>
      <c r="Q23" s="421"/>
      <c r="R23" s="421"/>
      <c r="S23" s="412"/>
    </row>
    <row r="24" spans="2:19" x14ac:dyDescent="0.2">
      <c r="B24" s="412"/>
      <c r="C24" s="412"/>
      <c r="D24" s="421"/>
      <c r="E24" s="425"/>
      <c r="F24" s="425"/>
      <c r="G24" s="421"/>
      <c r="H24" s="430"/>
      <c r="I24" s="421"/>
      <c r="J24" s="421"/>
      <c r="K24" s="421"/>
      <c r="L24" s="424"/>
      <c r="M24" s="421"/>
      <c r="N24" s="430"/>
      <c r="O24" s="424"/>
      <c r="P24" s="425"/>
      <c r="Q24" s="421"/>
      <c r="R24" s="421"/>
      <c r="S24" s="412"/>
    </row>
    <row r="25" spans="2:19" x14ac:dyDescent="0.2">
      <c r="B25" s="423"/>
      <c r="C25" s="412"/>
      <c r="D25" s="421"/>
      <c r="E25" s="425"/>
      <c r="F25" s="425"/>
      <c r="G25" s="421"/>
      <c r="H25" s="430"/>
      <c r="I25" s="421"/>
      <c r="J25" s="421"/>
      <c r="K25" s="421"/>
      <c r="L25" s="424"/>
      <c r="M25" s="421"/>
      <c r="N25" s="425"/>
      <c r="O25" s="424"/>
      <c r="P25" s="425"/>
      <c r="Q25" s="421"/>
      <c r="R25" s="421"/>
      <c r="S25" s="412"/>
    </row>
    <row r="26" spans="2:19" ht="11.25" customHeight="1" x14ac:dyDescent="0.2">
      <c r="B26" s="412"/>
      <c r="C26" s="412"/>
      <c r="D26" s="421"/>
      <c r="E26" s="421"/>
      <c r="F26" s="421"/>
      <c r="G26" s="421"/>
      <c r="H26" s="421"/>
      <c r="I26" s="421"/>
      <c r="J26" s="421"/>
      <c r="K26" s="421"/>
      <c r="L26" s="424"/>
      <c r="M26" s="421"/>
      <c r="N26" s="421"/>
      <c r="O26" s="424"/>
      <c r="P26" s="421"/>
      <c r="Q26" s="421"/>
      <c r="R26" s="421"/>
      <c r="S26" s="412"/>
    </row>
    <row r="27" spans="2:19" ht="14.25" customHeight="1" x14ac:dyDescent="0.2">
      <c r="B27" s="429"/>
      <c r="C27" s="412"/>
      <c r="D27" s="424"/>
      <c r="E27" s="427"/>
      <c r="F27" s="421"/>
      <c r="G27" s="424"/>
      <c r="H27" s="427"/>
      <c r="I27" s="421"/>
      <c r="J27" s="421"/>
      <c r="K27" s="421"/>
      <c r="L27" s="424"/>
      <c r="M27" s="427"/>
      <c r="N27" s="421"/>
      <c r="O27" s="424"/>
      <c r="P27" s="427"/>
      <c r="Q27" s="421"/>
      <c r="R27" s="421"/>
      <c r="S27" s="412"/>
    </row>
    <row r="28" spans="2:19" x14ac:dyDescent="0.2">
      <c r="B28" s="412"/>
      <c r="C28" s="412"/>
      <c r="D28" s="421"/>
      <c r="E28" s="422"/>
      <c r="F28" s="422"/>
      <c r="G28" s="421"/>
      <c r="H28" s="422"/>
      <c r="I28" s="421"/>
      <c r="J28" s="421"/>
      <c r="K28" s="421"/>
      <c r="L28" s="424"/>
      <c r="M28" s="422"/>
      <c r="N28" s="422"/>
      <c r="O28" s="424"/>
      <c r="P28" s="422"/>
      <c r="Q28" s="421"/>
      <c r="R28" s="421"/>
      <c r="S28" s="412"/>
    </row>
    <row r="29" spans="2:19" x14ac:dyDescent="0.2">
      <c r="B29" s="429"/>
      <c r="C29" s="412"/>
      <c r="D29" s="424"/>
      <c r="E29" s="427"/>
      <c r="F29" s="425"/>
      <c r="G29" s="424"/>
      <c r="H29" s="427"/>
      <c r="I29" s="421"/>
      <c r="J29" s="421"/>
      <c r="K29" s="421"/>
      <c r="L29" s="424"/>
      <c r="M29" s="427"/>
      <c r="N29" s="425"/>
      <c r="O29" s="424"/>
      <c r="P29" s="428"/>
      <c r="Q29" s="421"/>
      <c r="R29" s="421"/>
      <c r="S29" s="412"/>
    </row>
    <row r="30" spans="2:19" x14ac:dyDescent="0.2">
      <c r="B30" s="412"/>
      <c r="C30" s="412"/>
      <c r="D30" s="421"/>
      <c r="E30" s="425"/>
      <c r="F30" s="425"/>
      <c r="G30" s="421"/>
      <c r="H30" s="425"/>
      <c r="I30" s="421"/>
      <c r="J30" s="421"/>
      <c r="K30" s="421"/>
      <c r="L30" s="424"/>
      <c r="M30" s="422"/>
      <c r="N30" s="425"/>
      <c r="O30" s="424"/>
      <c r="P30" s="422"/>
      <c r="Q30" s="421"/>
      <c r="R30" s="421"/>
      <c r="S30" s="412"/>
    </row>
    <row r="31" spans="2:19" x14ac:dyDescent="0.2">
      <c r="B31" s="412"/>
      <c r="C31" s="412"/>
      <c r="D31" s="424"/>
      <c r="E31" s="415"/>
      <c r="F31" s="425"/>
      <c r="G31" s="424"/>
      <c r="H31" s="415"/>
      <c r="I31" s="421"/>
      <c r="J31" s="421"/>
      <c r="K31" s="421"/>
      <c r="L31" s="424"/>
      <c r="M31" s="421"/>
      <c r="N31" s="424"/>
      <c r="O31" s="424"/>
      <c r="P31" s="421"/>
      <c r="Q31" s="421"/>
      <c r="R31" s="421"/>
      <c r="S31" s="412"/>
    </row>
    <row r="32" spans="2:19" x14ac:dyDescent="0.2">
      <c r="B32" s="426"/>
      <c r="C32" s="412"/>
      <c r="D32" s="421"/>
      <c r="E32" s="422"/>
      <c r="F32" s="422"/>
      <c r="G32" s="421"/>
      <c r="H32" s="381"/>
      <c r="I32" s="421"/>
      <c r="J32" s="421"/>
      <c r="K32" s="421"/>
      <c r="L32" s="424"/>
      <c r="M32" s="421"/>
      <c r="N32" s="424"/>
      <c r="O32" s="424"/>
      <c r="P32" s="421"/>
      <c r="Q32" s="421"/>
      <c r="R32" s="421"/>
      <c r="S32" s="412"/>
    </row>
    <row r="33" spans="2:19" x14ac:dyDescent="0.2">
      <c r="B33" s="412"/>
      <c r="C33" s="412"/>
      <c r="D33" s="421"/>
      <c r="E33" s="425"/>
      <c r="F33" s="425"/>
      <c r="G33" s="421"/>
      <c r="H33" s="425"/>
      <c r="I33" s="421"/>
      <c r="J33" s="421"/>
      <c r="K33" s="421"/>
      <c r="L33" s="424"/>
      <c r="M33" s="421"/>
      <c r="N33" s="424"/>
      <c r="O33" s="424"/>
      <c r="P33" s="421"/>
      <c r="Q33" s="421"/>
      <c r="R33" s="421"/>
      <c r="S33" s="412"/>
    </row>
    <row r="34" spans="2:19" x14ac:dyDescent="0.2">
      <c r="B34" s="412"/>
      <c r="C34" s="424"/>
      <c r="D34" s="424"/>
      <c r="E34" s="427"/>
      <c r="F34" s="425"/>
      <c r="G34" s="424"/>
      <c r="H34" s="427"/>
      <c r="I34" s="421"/>
      <c r="J34" s="421"/>
      <c r="K34" s="421"/>
      <c r="L34" s="424"/>
      <c r="M34" s="421"/>
      <c r="N34" s="424"/>
      <c r="O34" s="424"/>
      <c r="P34" s="421"/>
      <c r="Q34" s="421"/>
      <c r="R34" s="421"/>
      <c r="S34" s="412"/>
    </row>
    <row r="35" spans="2:19" x14ac:dyDescent="0.2">
      <c r="B35" s="426"/>
      <c r="C35" s="412"/>
      <c r="D35" s="421"/>
      <c r="E35" s="422"/>
      <c r="F35" s="425"/>
      <c r="G35" s="421"/>
      <c r="H35" s="381"/>
      <c r="I35" s="421"/>
      <c r="J35" s="421"/>
      <c r="K35" s="421"/>
      <c r="L35" s="424"/>
      <c r="M35" s="421"/>
      <c r="N35" s="424"/>
      <c r="O35" s="424"/>
      <c r="P35" s="421"/>
      <c r="Q35" s="421"/>
      <c r="R35" s="421"/>
      <c r="S35" s="412"/>
    </row>
    <row r="36" spans="2:19" x14ac:dyDescent="0.2">
      <c r="B36" s="412"/>
      <c r="C36" s="412"/>
      <c r="D36" s="412"/>
      <c r="E36" s="422"/>
      <c r="F36" s="422"/>
      <c r="G36" s="421"/>
      <c r="H36" s="422"/>
      <c r="I36" s="421"/>
      <c r="J36" s="421"/>
      <c r="K36" s="421"/>
      <c r="L36" s="424"/>
      <c r="M36" s="421"/>
      <c r="N36" s="424"/>
      <c r="O36" s="424"/>
      <c r="P36" s="421"/>
      <c r="Q36" s="412"/>
      <c r="R36" s="412"/>
      <c r="S36" s="412"/>
    </row>
    <row r="37" spans="2:19" x14ac:dyDescent="0.2">
      <c r="B37" s="423"/>
      <c r="C37" s="412"/>
      <c r="D37" s="412"/>
      <c r="E37" s="420"/>
      <c r="F37" s="420"/>
      <c r="G37" s="412"/>
      <c r="H37" s="420"/>
      <c r="I37" s="412"/>
      <c r="J37" s="412"/>
      <c r="K37" s="412"/>
      <c r="L37" s="413"/>
      <c r="M37" s="412"/>
      <c r="N37" s="413"/>
      <c r="O37" s="413"/>
      <c r="P37" s="412"/>
      <c r="Q37" s="412"/>
      <c r="R37" s="412"/>
      <c r="S37" s="412"/>
    </row>
    <row r="38" spans="2:19" ht="13.5" customHeight="1" x14ac:dyDescent="0.2">
      <c r="B38" s="412"/>
      <c r="C38" s="412"/>
      <c r="D38" s="412"/>
      <c r="E38" s="420"/>
      <c r="F38" s="420"/>
      <c r="G38" s="412"/>
      <c r="H38" s="420"/>
      <c r="I38" s="412"/>
      <c r="J38" s="412"/>
      <c r="K38" s="412"/>
      <c r="L38" s="413"/>
      <c r="M38" s="412"/>
      <c r="N38" s="420"/>
      <c r="O38" s="413"/>
      <c r="P38" s="420"/>
      <c r="Q38" s="412"/>
      <c r="R38" s="412"/>
      <c r="S38" s="412"/>
    </row>
    <row r="39" spans="2:19" ht="15" customHeight="1" x14ac:dyDescent="0.2">
      <c r="B39" s="412"/>
      <c r="C39" s="412"/>
      <c r="D39" s="412"/>
      <c r="E39" s="420"/>
      <c r="F39" s="420"/>
      <c r="G39" s="412"/>
      <c r="H39" s="420"/>
      <c r="I39" s="412"/>
      <c r="J39" s="412"/>
      <c r="K39" s="412"/>
      <c r="L39" s="418"/>
      <c r="M39" s="420"/>
      <c r="N39" s="420"/>
      <c r="O39" s="418"/>
      <c r="P39" s="420"/>
      <c r="Q39" s="412"/>
      <c r="R39" s="412"/>
      <c r="S39" s="412"/>
    </row>
    <row r="40" spans="2:19" x14ac:dyDescent="0.2">
      <c r="B40" s="412"/>
      <c r="C40" s="412"/>
      <c r="D40" s="412"/>
      <c r="E40" s="420"/>
      <c r="F40" s="420"/>
      <c r="G40" s="412"/>
      <c r="H40" s="420"/>
      <c r="I40" s="412"/>
      <c r="J40" s="412"/>
      <c r="K40" s="412"/>
      <c r="L40" s="418"/>
      <c r="M40" s="420"/>
      <c r="N40" s="420"/>
      <c r="O40" s="418"/>
      <c r="P40" s="420"/>
      <c r="Q40" s="412"/>
      <c r="R40" s="412"/>
      <c r="S40" s="412"/>
    </row>
    <row r="41" spans="2:19" ht="12.75" customHeight="1" x14ac:dyDescent="0.2">
      <c r="B41" s="412"/>
      <c r="C41" s="412"/>
      <c r="D41" s="412"/>
      <c r="E41" s="420"/>
      <c r="F41" s="420"/>
      <c r="G41" s="412"/>
      <c r="H41" s="420"/>
      <c r="I41" s="412"/>
      <c r="J41" s="412"/>
      <c r="K41" s="412"/>
      <c r="L41" s="418"/>
      <c r="M41" s="420"/>
      <c r="N41" s="420"/>
      <c r="O41" s="418"/>
      <c r="P41" s="420"/>
      <c r="Q41" s="412"/>
      <c r="R41" s="412"/>
      <c r="S41" s="412"/>
    </row>
    <row r="42" spans="2:19" ht="17.25" customHeight="1" x14ac:dyDescent="0.2">
      <c r="B42" s="412"/>
      <c r="C42" s="412"/>
      <c r="D42" s="412"/>
      <c r="E42" s="420"/>
      <c r="F42" s="420"/>
      <c r="G42" s="412"/>
      <c r="H42" s="420"/>
      <c r="I42" s="412"/>
      <c r="J42" s="412"/>
      <c r="K42" s="412"/>
      <c r="L42" s="418"/>
      <c r="M42" s="420"/>
      <c r="N42" s="420"/>
      <c r="O42" s="418"/>
      <c r="P42" s="420"/>
      <c r="Q42" s="412"/>
      <c r="R42" s="412"/>
      <c r="S42" s="412"/>
    </row>
    <row r="43" spans="2:19" ht="17.25" customHeight="1" x14ac:dyDescent="0.2">
      <c r="B43" s="412"/>
      <c r="C43" s="412"/>
      <c r="D43" s="412"/>
      <c r="E43" s="420"/>
      <c r="F43" s="420"/>
      <c r="G43" s="412"/>
      <c r="H43" s="420"/>
      <c r="I43" s="412"/>
      <c r="J43" s="412"/>
      <c r="K43" s="412"/>
      <c r="L43" s="418"/>
      <c r="M43" s="420"/>
      <c r="N43" s="420"/>
      <c r="O43" s="418"/>
      <c r="P43" s="420"/>
      <c r="Q43" s="412"/>
      <c r="R43" s="412"/>
      <c r="S43" s="412"/>
    </row>
    <row r="44" spans="2:19" ht="17.25" customHeight="1" x14ac:dyDescent="0.2">
      <c r="B44" s="412"/>
      <c r="C44" s="412"/>
      <c r="D44" s="421"/>
      <c r="E44" s="422"/>
      <c r="F44" s="422"/>
      <c r="G44" s="421"/>
      <c r="H44" s="382"/>
      <c r="I44" s="412"/>
      <c r="J44" s="412"/>
      <c r="K44" s="412"/>
      <c r="L44" s="418"/>
      <c r="M44" s="420"/>
      <c r="N44" s="420"/>
      <c r="O44" s="418"/>
      <c r="P44" s="420"/>
      <c r="Q44" s="412"/>
      <c r="R44" s="412"/>
      <c r="S44" s="412"/>
    </row>
    <row r="45" spans="2:19" ht="17.25" customHeight="1" x14ac:dyDescent="0.2">
      <c r="B45" s="412"/>
      <c r="C45" s="412"/>
      <c r="D45" s="412"/>
      <c r="E45" s="417"/>
      <c r="F45" s="417"/>
      <c r="G45" s="412"/>
      <c r="H45" s="417"/>
      <c r="I45" s="412"/>
      <c r="J45" s="412"/>
      <c r="K45" s="412"/>
      <c r="L45" s="418"/>
      <c r="M45" s="417"/>
      <c r="N45" s="417"/>
      <c r="O45" s="418"/>
      <c r="P45" s="417"/>
      <c r="Q45" s="412"/>
      <c r="R45" s="412"/>
      <c r="S45" s="412"/>
    </row>
    <row r="46" spans="2:19" ht="14.25" x14ac:dyDescent="0.2">
      <c r="B46" s="416"/>
      <c r="C46" s="412"/>
      <c r="D46" s="412"/>
      <c r="E46" s="412"/>
      <c r="F46" s="412"/>
      <c r="G46" s="412"/>
      <c r="H46" s="412"/>
      <c r="I46" s="412"/>
      <c r="J46" s="412"/>
      <c r="K46" s="412"/>
      <c r="L46" s="413"/>
      <c r="M46" s="412"/>
      <c r="N46" s="412"/>
      <c r="O46" s="413"/>
      <c r="P46" s="412"/>
      <c r="Q46" s="412"/>
      <c r="R46" s="412"/>
      <c r="S46" s="412"/>
    </row>
    <row r="47" spans="2:19" ht="14.25" x14ac:dyDescent="0.2">
      <c r="B47" s="416"/>
      <c r="C47" s="412"/>
      <c r="D47" s="412"/>
      <c r="E47" s="412"/>
      <c r="F47" s="412"/>
      <c r="G47" s="412"/>
      <c r="H47" s="412"/>
      <c r="I47" s="412"/>
      <c r="J47" s="412"/>
      <c r="K47" s="412"/>
      <c r="L47" s="413"/>
      <c r="M47" s="412"/>
      <c r="N47" s="412"/>
      <c r="O47" s="413"/>
      <c r="P47" s="412"/>
      <c r="Q47" s="412"/>
      <c r="R47" s="412"/>
      <c r="S47" s="412"/>
    </row>
    <row r="48" spans="2:19" ht="14.25" x14ac:dyDescent="0.2">
      <c r="B48" s="1020"/>
      <c r="C48" s="1020"/>
      <c r="D48" s="1020"/>
      <c r="E48" s="1020"/>
      <c r="F48" s="1020"/>
      <c r="G48" s="1020"/>
      <c r="H48" s="1020"/>
      <c r="I48" s="1020"/>
      <c r="J48" s="1020"/>
      <c r="K48" s="1020"/>
      <c r="L48" s="1020"/>
      <c r="M48" s="1020"/>
      <c r="N48" s="1020"/>
      <c r="O48" s="1020"/>
      <c r="P48" s="1020"/>
      <c r="Q48" s="1020"/>
      <c r="R48" s="1020"/>
      <c r="S48" s="412"/>
    </row>
    <row r="49" spans="2:19" ht="14.45" customHeight="1" x14ac:dyDescent="0.2">
      <c r="B49" s="1020"/>
      <c r="C49" s="1020"/>
      <c r="D49" s="1020"/>
      <c r="E49" s="1020"/>
      <c r="F49" s="1020"/>
      <c r="G49" s="1020"/>
      <c r="H49" s="1020"/>
      <c r="I49" s="1020"/>
      <c r="J49" s="1020"/>
      <c r="K49" s="1020"/>
      <c r="L49" s="1020"/>
      <c r="M49" s="1020"/>
      <c r="N49" s="1020"/>
      <c r="O49" s="1020"/>
      <c r="P49" s="1020"/>
      <c r="Q49" s="1020"/>
      <c r="R49" s="1020"/>
      <c r="S49" s="412"/>
    </row>
    <row r="50" spans="2:19" ht="15" customHeight="1" x14ac:dyDescent="0.2">
      <c r="B50" s="414"/>
      <c r="C50" s="412"/>
      <c r="D50" s="412"/>
      <c r="E50" s="412"/>
      <c r="F50" s="412"/>
      <c r="G50" s="412"/>
      <c r="H50" s="412"/>
      <c r="I50" s="412"/>
      <c r="J50" s="412"/>
      <c r="K50" s="412"/>
      <c r="L50" s="413"/>
      <c r="M50" s="412"/>
      <c r="N50" s="412"/>
      <c r="O50" s="413"/>
      <c r="P50" s="412"/>
      <c r="Q50" s="412"/>
      <c r="R50" s="412"/>
      <c r="S50" s="412"/>
    </row>
    <row r="51" spans="2:19" ht="15" customHeight="1" x14ac:dyDescent="0.2">
      <c r="B51" s="411"/>
      <c r="L51" s="409"/>
      <c r="O51" s="409"/>
    </row>
    <row r="52" spans="2:19" x14ac:dyDescent="0.2">
      <c r="E52" s="1016"/>
    </row>
    <row r="54" spans="2:19" x14ac:dyDescent="0.2">
      <c r="E54" s="1016"/>
      <c r="F54" s="1016"/>
      <c r="G54" s="1016"/>
      <c r="H54" s="1016"/>
    </row>
    <row r="55" spans="2:19" x14ac:dyDescent="0.2">
      <c r="E55" s="1016"/>
      <c r="F55" s="1016"/>
      <c r="G55" s="1016"/>
      <c r="H55" s="1016"/>
    </row>
    <row r="56" spans="2:19" x14ac:dyDescent="0.2">
      <c r="E56" s="1016"/>
      <c r="F56" s="1016"/>
      <c r="G56" s="1016"/>
      <c r="H56" s="1016"/>
    </row>
  </sheetData>
  <mergeCells count="4">
    <mergeCell ref="B48:R48"/>
    <mergeCell ref="B49:R49"/>
    <mergeCell ref="B1:R1"/>
    <mergeCell ref="B2:R2"/>
  </mergeCells>
  <printOptions horizontalCentered="1"/>
  <pageMargins left="0.75" right="0.75" top="0.57999999999999996" bottom="0.4" header="0.5" footer="0.5"/>
  <pageSetup scale="79" orientation="landscape" horizontalDpi="1200" verticalDpi="1200" r:id="rId1"/>
  <headerFooter alignWithMargins="0">
    <oddHeader>&amp;R&amp;G</oddHeader>
    <oddFooter>&amp;CPAGE 3</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zoomScale="80" zoomScaleNormal="80" zoomScaleSheetLayoutView="80" workbookViewId="0">
      <selection activeCell="AL83" sqref="AL83"/>
    </sheetView>
  </sheetViews>
  <sheetFormatPr defaultRowHeight="12.75" x14ac:dyDescent="0.2"/>
  <cols>
    <col min="1" max="1" width="3" style="2" customWidth="1"/>
    <col min="2" max="2" width="6.85546875" style="2" customWidth="1"/>
    <col min="3" max="3" width="44.5703125" style="2" customWidth="1"/>
    <col min="4" max="4" width="2.28515625" style="2" customWidth="1"/>
    <col min="5" max="5" width="10.85546875" style="2" customWidth="1"/>
    <col min="6" max="6" width="3.28515625" style="2" customWidth="1"/>
    <col min="7" max="7" width="2.28515625" style="2" customWidth="1"/>
    <col min="8" max="8" width="10.85546875" style="2" customWidth="1"/>
    <col min="9" max="9" width="3.28515625" style="2" customWidth="1"/>
    <col min="10" max="10" width="2.28515625" style="2" customWidth="1"/>
    <col min="11" max="11" width="10.85546875" style="2" customWidth="1"/>
    <col min="12" max="12" width="3.140625" style="2" customWidth="1"/>
    <col min="13" max="13" width="2.28515625" style="2" customWidth="1"/>
    <col min="14" max="14" width="10.85546875" style="2" customWidth="1"/>
    <col min="15" max="15" width="3.140625" style="2" customWidth="1"/>
    <col min="16" max="16" width="2.140625" style="2" customWidth="1"/>
    <col min="17" max="17" width="10.7109375" style="2" customWidth="1"/>
    <col min="18" max="18" width="3.140625" style="2" customWidth="1"/>
    <col min="19" max="19" width="2.140625" style="8" customWidth="1"/>
    <col min="20" max="20" width="10.7109375" style="8" customWidth="1"/>
    <col min="21" max="21" width="3.140625" style="8" customWidth="1"/>
    <col min="22" max="22" width="2.140625" style="8" customWidth="1"/>
    <col min="23" max="23" width="10.7109375" style="8" customWidth="1"/>
    <col min="24" max="24" width="3.140625" style="8" customWidth="1"/>
    <col min="25" max="25" width="2" style="4" customWidth="1"/>
    <col min="26" max="26" width="10.7109375" style="53" customWidth="1"/>
    <col min="27" max="16384" width="9.140625" style="2"/>
  </cols>
  <sheetData>
    <row r="1" spans="1:29" ht="15.75" x14ac:dyDescent="0.25">
      <c r="B1" s="1023" t="s">
        <v>363</v>
      </c>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row>
    <row r="2" spans="1:29" ht="15.75" x14ac:dyDescent="0.25">
      <c r="B2" s="1023" t="s">
        <v>41</v>
      </c>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row>
    <row r="3" spans="1:29" ht="12.75" customHeight="1" x14ac:dyDescent="0.25">
      <c r="A3" s="1022"/>
      <c r="B3" s="1022"/>
      <c r="C3" s="1022"/>
      <c r="D3" s="1022"/>
      <c r="E3" s="1022"/>
      <c r="F3" s="1022"/>
      <c r="G3" s="1022"/>
      <c r="H3" s="1022"/>
      <c r="I3" s="1022"/>
      <c r="J3" s="1022"/>
      <c r="K3" s="1022"/>
      <c r="L3" s="1022"/>
      <c r="M3" s="1022"/>
      <c r="N3" s="1022"/>
      <c r="O3" s="1022"/>
      <c r="P3" s="1022"/>
      <c r="Q3" s="1022"/>
      <c r="R3" s="1022"/>
      <c r="S3" s="1022"/>
      <c r="T3" s="1022"/>
      <c r="U3" s="1022"/>
      <c r="V3" s="1003"/>
      <c r="W3" s="1003"/>
      <c r="X3" s="1003"/>
    </row>
    <row r="4" spans="1:29" ht="12.75" customHeight="1" x14ac:dyDescent="0.2">
      <c r="T4" s="961" t="s">
        <v>310</v>
      </c>
      <c r="W4" s="961" t="s">
        <v>310</v>
      </c>
    </row>
    <row r="5" spans="1:29" s="3" customFormat="1" ht="15" x14ac:dyDescent="0.25">
      <c r="B5" s="251"/>
      <c r="C5" s="251"/>
      <c r="D5" s="574"/>
      <c r="E5" s="869" t="s">
        <v>123</v>
      </c>
      <c r="F5" s="574"/>
      <c r="G5" s="251"/>
      <c r="H5" s="624" t="s">
        <v>122</v>
      </c>
      <c r="I5" s="251"/>
      <c r="J5" s="574"/>
      <c r="K5" s="573" t="s">
        <v>121</v>
      </c>
      <c r="L5" s="574"/>
      <c r="M5" s="251"/>
      <c r="N5" s="484" t="s">
        <v>79</v>
      </c>
      <c r="O5" s="486"/>
      <c r="P5" s="486"/>
      <c r="Q5" s="484" t="s">
        <v>123</v>
      </c>
      <c r="R5" s="486"/>
      <c r="S5" s="962"/>
      <c r="T5" s="962" t="s">
        <v>400</v>
      </c>
      <c r="U5" s="962"/>
      <c r="V5" s="962"/>
      <c r="W5" s="962" t="s">
        <v>400</v>
      </c>
      <c r="X5" s="962"/>
      <c r="Y5" s="184"/>
      <c r="Z5" s="182" t="s">
        <v>78</v>
      </c>
    </row>
    <row r="6" spans="1:29" s="3" customFormat="1" ht="15" x14ac:dyDescent="0.25">
      <c r="B6" s="251"/>
      <c r="C6" s="251"/>
      <c r="D6" s="575"/>
      <c r="E6" s="485">
        <v>2013</v>
      </c>
      <c r="F6" s="574"/>
      <c r="G6" s="252"/>
      <c r="H6" s="215">
        <v>2013</v>
      </c>
      <c r="I6" s="251"/>
      <c r="J6" s="575"/>
      <c r="K6" s="485">
        <v>2013</v>
      </c>
      <c r="L6" s="574"/>
      <c r="M6" s="252"/>
      <c r="N6" s="215">
        <v>2012</v>
      </c>
      <c r="O6" s="251"/>
      <c r="P6" s="252"/>
      <c r="Q6" s="215">
        <v>2012</v>
      </c>
      <c r="R6" s="251"/>
      <c r="S6" s="963"/>
      <c r="T6" s="963">
        <v>2013</v>
      </c>
      <c r="U6" s="962"/>
      <c r="V6" s="963"/>
      <c r="W6" s="963">
        <v>2012</v>
      </c>
      <c r="X6" s="962"/>
      <c r="Y6" s="252"/>
      <c r="Z6" s="215">
        <v>2012</v>
      </c>
    </row>
    <row r="7" spans="1:29" ht="9" customHeight="1" x14ac:dyDescent="0.2">
      <c r="B7" s="253"/>
      <c r="C7" s="253"/>
      <c r="D7" s="577"/>
      <c r="E7" s="577"/>
      <c r="F7" s="576"/>
      <c r="G7" s="254"/>
      <c r="H7" s="254"/>
      <c r="I7" s="253"/>
      <c r="J7" s="577"/>
      <c r="K7" s="577"/>
      <c r="L7" s="576"/>
      <c r="M7" s="254"/>
      <c r="N7" s="254"/>
      <c r="O7" s="253"/>
      <c r="P7" s="254"/>
      <c r="Q7" s="254"/>
      <c r="R7" s="253"/>
      <c r="S7" s="276"/>
      <c r="T7" s="276"/>
      <c r="U7" s="276"/>
      <c r="V7" s="276"/>
      <c r="W7" s="276"/>
      <c r="X7" s="276"/>
      <c r="Y7" s="254"/>
      <c r="Z7" s="255"/>
    </row>
    <row r="8" spans="1:29" ht="14.25" x14ac:dyDescent="0.2">
      <c r="B8" s="253" t="s">
        <v>23</v>
      </c>
      <c r="C8" s="253"/>
      <c r="D8" s="577" t="s">
        <v>1</v>
      </c>
      <c r="E8" s="795">
        <v>125</v>
      </c>
      <c r="F8" s="576"/>
      <c r="G8" s="254" t="s">
        <v>1</v>
      </c>
      <c r="H8" s="795">
        <v>209</v>
      </c>
      <c r="I8" s="253"/>
      <c r="J8" s="577" t="s">
        <v>1</v>
      </c>
      <c r="K8" s="256">
        <v>214.9</v>
      </c>
      <c r="L8" s="576"/>
      <c r="M8" s="254" t="s">
        <v>1</v>
      </c>
      <c r="N8" s="256">
        <v>96</v>
      </c>
      <c r="O8" s="253"/>
      <c r="P8" s="254" t="s">
        <v>1</v>
      </c>
      <c r="Q8" s="256">
        <v>113.5</v>
      </c>
      <c r="R8" s="253"/>
      <c r="S8" s="276" t="s">
        <v>1</v>
      </c>
      <c r="T8" s="795">
        <v>548.9</v>
      </c>
      <c r="U8" s="276"/>
      <c r="V8" s="276" t="s">
        <v>1</v>
      </c>
      <c r="W8" s="795">
        <v>628.29999999999995</v>
      </c>
      <c r="X8" s="276"/>
      <c r="Y8" s="254" t="s">
        <v>1</v>
      </c>
      <c r="Z8" s="257">
        <v>724.3</v>
      </c>
      <c r="AC8" s="375"/>
    </row>
    <row r="9" spans="1:29" ht="14.25" x14ac:dyDescent="0.2">
      <c r="B9" s="253" t="s">
        <v>33</v>
      </c>
      <c r="C9" s="253"/>
      <c r="D9" s="490"/>
      <c r="E9" s="345">
        <v>-3.4</v>
      </c>
      <c r="F9" s="576"/>
      <c r="G9" s="258"/>
      <c r="H9" s="345">
        <v>-19.899999999999999</v>
      </c>
      <c r="I9" s="253"/>
      <c r="J9" s="490"/>
      <c r="K9" s="500">
        <v>-96.3</v>
      </c>
      <c r="L9" s="576"/>
      <c r="M9" s="258"/>
      <c r="N9" s="259">
        <v>4.7</v>
      </c>
      <c r="O9" s="253"/>
      <c r="P9" s="258"/>
      <c r="Q9" s="259">
        <v>-3.7</v>
      </c>
      <c r="R9" s="253"/>
      <c r="S9" s="964"/>
      <c r="T9" s="345">
        <v>-119.6</v>
      </c>
      <c r="U9" s="276"/>
      <c r="V9" s="964"/>
      <c r="W9" s="345">
        <v>-152.9</v>
      </c>
      <c r="X9" s="276"/>
      <c r="Y9" s="258"/>
      <c r="Z9" s="261">
        <v>-148.19999999999999</v>
      </c>
      <c r="AC9" s="375"/>
    </row>
    <row r="10" spans="1:29" ht="6.75" customHeight="1" x14ac:dyDescent="0.2">
      <c r="B10" s="253"/>
      <c r="C10" s="253"/>
      <c r="D10" s="491"/>
      <c r="E10" s="268"/>
      <c r="F10" s="576"/>
      <c r="G10" s="262"/>
      <c r="H10" s="268"/>
      <c r="I10" s="253"/>
      <c r="J10" s="491"/>
      <c r="K10" s="502"/>
      <c r="L10" s="576"/>
      <c r="M10" s="262"/>
      <c r="N10" s="263"/>
      <c r="O10" s="253"/>
      <c r="P10" s="262"/>
      <c r="Q10" s="263"/>
      <c r="R10" s="253"/>
      <c r="S10" s="965"/>
      <c r="T10" s="268"/>
      <c r="U10" s="276"/>
      <c r="V10" s="965"/>
      <c r="W10" s="268"/>
      <c r="X10" s="276"/>
      <c r="Y10" s="262"/>
      <c r="Z10" s="264"/>
      <c r="AC10" s="375"/>
    </row>
    <row r="11" spans="1:29" ht="15" x14ac:dyDescent="0.25">
      <c r="B11" s="265" t="s">
        <v>25</v>
      </c>
      <c r="C11" s="253"/>
      <c r="D11" s="491"/>
      <c r="E11" s="609">
        <v>121.6</v>
      </c>
      <c r="F11" s="576"/>
      <c r="G11" s="262"/>
      <c r="H11" s="609">
        <v>189.1</v>
      </c>
      <c r="I11" s="265"/>
      <c r="J11" s="491"/>
      <c r="K11" s="391">
        <v>118.6</v>
      </c>
      <c r="L11" s="492"/>
      <c r="M11" s="262"/>
      <c r="N11" s="391">
        <v>100.7</v>
      </c>
      <c r="O11" s="265"/>
      <c r="P11" s="392"/>
      <c r="Q11" s="391">
        <v>109.8</v>
      </c>
      <c r="R11" s="265"/>
      <c r="S11" s="966"/>
      <c r="T11" s="609">
        <v>429.3</v>
      </c>
      <c r="U11" s="966"/>
      <c r="V11" s="966"/>
      <c r="W11" s="609">
        <v>475.4</v>
      </c>
      <c r="X11" s="966"/>
      <c r="Y11" s="392"/>
      <c r="Z11" s="393">
        <v>576.1</v>
      </c>
      <c r="AC11" s="375"/>
    </row>
    <row r="12" spans="1:29" ht="6.75" customHeight="1" x14ac:dyDescent="0.25">
      <c r="B12" s="265"/>
      <c r="C12" s="265"/>
      <c r="D12" s="577"/>
      <c r="E12" s="268"/>
      <c r="F12" s="492"/>
      <c r="G12" s="254"/>
      <c r="H12" s="268"/>
      <c r="I12" s="265"/>
      <c r="J12" s="577"/>
      <c r="K12" s="502"/>
      <c r="L12" s="492"/>
      <c r="M12" s="254"/>
      <c r="N12" s="263"/>
      <c r="O12" s="265"/>
      <c r="P12" s="254"/>
      <c r="Q12" s="263"/>
      <c r="R12" s="265"/>
      <c r="S12" s="276"/>
      <c r="T12" s="268"/>
      <c r="U12" s="276"/>
      <c r="V12" s="276"/>
      <c r="W12" s="268"/>
      <c r="X12" s="276"/>
      <c r="Y12" s="254"/>
      <c r="Z12" s="264"/>
      <c r="AC12" s="375"/>
    </row>
    <row r="13" spans="1:29" ht="14.25" x14ac:dyDescent="0.2">
      <c r="B13" s="253" t="s">
        <v>34</v>
      </c>
      <c r="C13" s="253"/>
      <c r="D13" s="577"/>
      <c r="E13" s="795">
        <v>38.1</v>
      </c>
      <c r="F13" s="576"/>
      <c r="G13" s="254"/>
      <c r="H13" s="795">
        <v>-49.4</v>
      </c>
      <c r="I13" s="253"/>
      <c r="J13" s="577"/>
      <c r="K13" s="256">
        <v>-47.4</v>
      </c>
      <c r="L13" s="576"/>
      <c r="M13" s="254"/>
      <c r="N13" s="256">
        <v>82.4</v>
      </c>
      <c r="O13" s="253"/>
      <c r="P13" s="254"/>
      <c r="Q13" s="256">
        <v>65.2</v>
      </c>
      <c r="R13" s="253"/>
      <c r="S13" s="276"/>
      <c r="T13" s="795">
        <v>-58.7</v>
      </c>
      <c r="U13" s="276"/>
      <c r="V13" s="276"/>
      <c r="W13" s="795">
        <v>-78.599999999999994</v>
      </c>
      <c r="X13" s="276"/>
      <c r="Y13" s="254"/>
      <c r="Z13" s="257">
        <v>3.8</v>
      </c>
      <c r="AC13" s="375"/>
    </row>
    <row r="14" spans="1:29" ht="14.25" x14ac:dyDescent="0.2">
      <c r="B14" s="466" t="s">
        <v>302</v>
      </c>
      <c r="C14" s="253"/>
      <c r="D14" s="490"/>
      <c r="E14" s="345">
        <v>-25.7</v>
      </c>
      <c r="F14" s="576"/>
      <c r="G14" s="258"/>
      <c r="H14" s="345">
        <v>-13</v>
      </c>
      <c r="I14" s="253"/>
      <c r="J14" s="490"/>
      <c r="K14" s="500">
        <v>62.6</v>
      </c>
      <c r="L14" s="576"/>
      <c r="M14" s="258"/>
      <c r="N14" s="259">
        <v>-36</v>
      </c>
      <c r="O14" s="253"/>
      <c r="P14" s="258"/>
      <c r="Q14" s="259">
        <v>-31.2</v>
      </c>
      <c r="R14" s="253"/>
      <c r="S14" s="964"/>
      <c r="T14" s="345">
        <v>23.9</v>
      </c>
      <c r="U14" s="276"/>
      <c r="V14" s="964"/>
      <c r="W14" s="345">
        <v>38.700000000000003</v>
      </c>
      <c r="X14" s="276"/>
      <c r="Y14" s="258"/>
      <c r="Z14" s="261">
        <v>2.7</v>
      </c>
      <c r="AC14" s="375"/>
    </row>
    <row r="15" spans="1:29" ht="6.75" customHeight="1" x14ac:dyDescent="0.2">
      <c r="B15" s="253"/>
      <c r="C15" s="253"/>
      <c r="D15" s="491"/>
      <c r="E15" s="268"/>
      <c r="F15" s="576"/>
      <c r="G15" s="262"/>
      <c r="H15" s="268"/>
      <c r="I15" s="253"/>
      <c r="J15" s="491"/>
      <c r="K15" s="502"/>
      <c r="L15" s="576"/>
      <c r="M15" s="262"/>
      <c r="N15" s="263"/>
      <c r="O15" s="253"/>
      <c r="P15" s="262"/>
      <c r="Q15" s="263"/>
      <c r="R15" s="253"/>
      <c r="S15" s="965"/>
      <c r="T15" s="268"/>
      <c r="U15" s="276"/>
      <c r="V15" s="965"/>
      <c r="W15" s="268"/>
      <c r="X15" s="276"/>
      <c r="Y15" s="262"/>
      <c r="Z15" s="264"/>
      <c r="AC15" s="375"/>
    </row>
    <row r="16" spans="1:29" ht="15" x14ac:dyDescent="0.25">
      <c r="B16" s="265" t="s">
        <v>26</v>
      </c>
      <c r="C16" s="253"/>
      <c r="D16" s="491"/>
      <c r="E16" s="609">
        <v>134</v>
      </c>
      <c r="F16" s="576"/>
      <c r="G16" s="262"/>
      <c r="H16" s="609">
        <v>126.7</v>
      </c>
      <c r="I16" s="265"/>
      <c r="J16" s="491"/>
      <c r="K16" s="391">
        <v>133.80000000000001</v>
      </c>
      <c r="L16" s="492"/>
      <c r="M16" s="262"/>
      <c r="N16" s="391">
        <v>147.1</v>
      </c>
      <c r="O16" s="265"/>
      <c r="P16" s="392"/>
      <c r="Q16" s="391">
        <v>143.80000000000001</v>
      </c>
      <c r="R16" s="265"/>
      <c r="S16" s="966"/>
      <c r="T16" s="609">
        <v>394.5</v>
      </c>
      <c r="U16" s="966"/>
      <c r="V16" s="966"/>
      <c r="W16" s="609">
        <v>435.5</v>
      </c>
      <c r="X16" s="966"/>
      <c r="Y16" s="392"/>
      <c r="Z16" s="393">
        <v>582.6</v>
      </c>
      <c r="AC16" s="375"/>
    </row>
    <row r="17" spans="2:29" ht="6.75" customHeight="1" x14ac:dyDescent="0.25">
      <c r="B17" s="265"/>
      <c r="C17" s="265"/>
      <c r="D17" s="577"/>
      <c r="E17" s="268"/>
      <c r="F17" s="492"/>
      <c r="G17" s="254"/>
      <c r="H17" s="268"/>
      <c r="I17" s="265"/>
      <c r="J17" s="577"/>
      <c r="K17" s="502"/>
      <c r="L17" s="492"/>
      <c r="M17" s="254"/>
      <c r="N17" s="263"/>
      <c r="O17" s="265"/>
      <c r="P17" s="254"/>
      <c r="Q17" s="263"/>
      <c r="R17" s="265"/>
      <c r="S17" s="276"/>
      <c r="T17" s="268"/>
      <c r="U17" s="276"/>
      <c r="V17" s="276"/>
      <c r="W17" s="268"/>
      <c r="X17" s="276"/>
      <c r="Y17" s="254"/>
      <c r="Z17" s="264"/>
      <c r="AC17" s="375"/>
    </row>
    <row r="18" spans="2:29" ht="14.25" x14ac:dyDescent="0.2">
      <c r="B18" s="253" t="s">
        <v>27</v>
      </c>
      <c r="C18" s="253"/>
      <c r="D18" s="577"/>
      <c r="E18" s="795">
        <v>6.1</v>
      </c>
      <c r="F18" s="576"/>
      <c r="G18" s="254"/>
      <c r="H18" s="795">
        <v>6.5</v>
      </c>
      <c r="I18" s="253"/>
      <c r="J18" s="577"/>
      <c r="K18" s="256">
        <v>6.1</v>
      </c>
      <c r="L18" s="576"/>
      <c r="M18" s="254"/>
      <c r="N18" s="256">
        <v>8</v>
      </c>
      <c r="O18" s="253"/>
      <c r="P18" s="254"/>
      <c r="Q18" s="256">
        <v>7.4</v>
      </c>
      <c r="R18" s="253"/>
      <c r="S18" s="276"/>
      <c r="T18" s="795">
        <v>18.7</v>
      </c>
      <c r="U18" s="276"/>
      <c r="V18" s="276"/>
      <c r="W18" s="795">
        <v>24.5</v>
      </c>
      <c r="X18" s="276"/>
      <c r="Y18" s="254"/>
      <c r="Z18" s="257">
        <v>32.5</v>
      </c>
      <c r="AC18" s="375"/>
    </row>
    <row r="19" spans="2:29" ht="14.25" x14ac:dyDescent="0.2">
      <c r="B19" s="466" t="s">
        <v>467</v>
      </c>
      <c r="C19" s="253"/>
      <c r="D19" s="577"/>
      <c r="E19" s="795">
        <v>-1.6</v>
      </c>
      <c r="F19" s="576"/>
      <c r="G19" s="254"/>
      <c r="H19" s="795">
        <v>4.4000000000000004</v>
      </c>
      <c r="I19" s="253"/>
      <c r="J19" s="577"/>
      <c r="K19" s="256">
        <v>-0.6</v>
      </c>
      <c r="L19" s="576"/>
      <c r="M19" s="254"/>
      <c r="N19" s="256">
        <v>0</v>
      </c>
      <c r="O19" s="253"/>
      <c r="P19" s="254"/>
      <c r="Q19" s="256">
        <v>0.2</v>
      </c>
      <c r="R19" s="253"/>
      <c r="S19" s="276"/>
      <c r="T19" s="795">
        <v>2.2000000000000002</v>
      </c>
      <c r="U19" s="276"/>
      <c r="V19" s="276"/>
      <c r="W19" s="795">
        <v>0.7</v>
      </c>
      <c r="X19" s="276"/>
      <c r="Y19" s="254"/>
      <c r="Z19" s="257">
        <v>0.7</v>
      </c>
      <c r="AC19" s="375"/>
    </row>
    <row r="20" spans="2:29" ht="14.25" x14ac:dyDescent="0.2">
      <c r="B20" s="488" t="s">
        <v>303</v>
      </c>
      <c r="C20" s="253"/>
      <c r="D20" s="577"/>
      <c r="E20" s="795">
        <v>-3</v>
      </c>
      <c r="F20" s="576"/>
      <c r="G20" s="254"/>
      <c r="H20" s="795">
        <v>4.2</v>
      </c>
      <c r="I20" s="253"/>
      <c r="J20" s="577"/>
      <c r="K20" s="256">
        <v>7.9</v>
      </c>
      <c r="L20" s="576"/>
      <c r="M20" s="254"/>
      <c r="N20" s="256">
        <v>3.1</v>
      </c>
      <c r="O20" s="253"/>
      <c r="P20" s="254"/>
      <c r="Q20" s="256">
        <v>3.8</v>
      </c>
      <c r="R20" s="253"/>
      <c r="S20" s="276"/>
      <c r="T20" s="795">
        <v>9.1</v>
      </c>
      <c r="U20" s="276"/>
      <c r="V20" s="276"/>
      <c r="W20" s="795">
        <v>8.6999999999999993</v>
      </c>
      <c r="X20" s="276"/>
      <c r="Y20" s="254"/>
      <c r="Z20" s="257">
        <v>11.8</v>
      </c>
      <c r="AC20" s="375"/>
    </row>
    <row r="21" spans="2:29" ht="14.25" x14ac:dyDescent="0.2">
      <c r="B21" s="576" t="s">
        <v>466</v>
      </c>
      <c r="C21" s="576"/>
      <c r="D21" s="577"/>
      <c r="E21" s="795">
        <v>2.5</v>
      </c>
      <c r="F21" s="576"/>
      <c r="G21" s="577"/>
      <c r="H21" s="256">
        <v>3.3</v>
      </c>
      <c r="I21" s="576"/>
      <c r="J21" s="577"/>
      <c r="K21" s="256">
        <v>2.9</v>
      </c>
      <c r="L21" s="576"/>
      <c r="M21" s="577"/>
      <c r="N21" s="256">
        <v>3.3</v>
      </c>
      <c r="O21" s="576"/>
      <c r="P21" s="577"/>
      <c r="Q21" s="256">
        <v>2.9</v>
      </c>
      <c r="R21" s="576"/>
      <c r="S21" s="276"/>
      <c r="T21" s="795">
        <v>8.6999999999999993</v>
      </c>
      <c r="U21" s="276"/>
      <c r="V21" s="276"/>
      <c r="W21" s="795">
        <v>4.4000000000000004</v>
      </c>
      <c r="X21" s="276"/>
      <c r="Y21" s="577"/>
      <c r="Z21" s="256">
        <v>7.7</v>
      </c>
      <c r="AC21" s="375"/>
    </row>
    <row r="22" spans="2:29" ht="14.25" x14ac:dyDescent="0.2">
      <c r="B22" s="576" t="s">
        <v>426</v>
      </c>
      <c r="C22" s="576"/>
      <c r="D22" s="577"/>
      <c r="E22" s="795">
        <v>0.3</v>
      </c>
      <c r="F22" s="576"/>
      <c r="G22" s="577"/>
      <c r="H22" s="256">
        <v>0.3</v>
      </c>
      <c r="I22" s="576"/>
      <c r="J22" s="577"/>
      <c r="K22" s="256">
        <v>0.3</v>
      </c>
      <c r="L22" s="576"/>
      <c r="M22" s="577"/>
      <c r="N22" s="256">
        <v>0</v>
      </c>
      <c r="O22" s="576"/>
      <c r="P22" s="577"/>
      <c r="Q22" s="256">
        <v>0</v>
      </c>
      <c r="R22" s="576"/>
      <c r="S22" s="276"/>
      <c r="T22" s="795">
        <v>0.9</v>
      </c>
      <c r="U22" s="276"/>
      <c r="V22" s="276"/>
      <c r="W22" s="795">
        <v>0</v>
      </c>
      <c r="X22" s="276"/>
      <c r="Y22" s="577"/>
      <c r="Z22" s="256">
        <v>0</v>
      </c>
      <c r="AC22" s="375"/>
    </row>
    <row r="23" spans="2:29" ht="14.25" x14ac:dyDescent="0.2">
      <c r="B23" s="466" t="s">
        <v>468</v>
      </c>
      <c r="C23" s="253"/>
      <c r="D23" s="490"/>
      <c r="E23" s="345">
        <v>17.600000000000001</v>
      </c>
      <c r="F23" s="576"/>
      <c r="G23" s="258"/>
      <c r="H23" s="345">
        <v>-0.1</v>
      </c>
      <c r="I23" s="253"/>
      <c r="J23" s="490"/>
      <c r="K23" s="500">
        <v>3.7</v>
      </c>
      <c r="L23" s="576"/>
      <c r="M23" s="258"/>
      <c r="N23" s="259">
        <v>5</v>
      </c>
      <c r="O23" s="253"/>
      <c r="P23" s="258"/>
      <c r="Q23" s="259">
        <v>-0.3</v>
      </c>
      <c r="R23" s="253"/>
      <c r="S23" s="964"/>
      <c r="T23" s="345">
        <v>21.2</v>
      </c>
      <c r="U23" s="276"/>
      <c r="V23" s="964"/>
      <c r="W23" s="345">
        <v>-0.7</v>
      </c>
      <c r="X23" s="276"/>
      <c r="Y23" s="258"/>
      <c r="Z23" s="257">
        <v>4.3</v>
      </c>
      <c r="AC23" s="375"/>
    </row>
    <row r="24" spans="2:29" ht="6.75" customHeight="1" x14ac:dyDescent="0.2">
      <c r="B24" s="253"/>
      <c r="C24" s="253"/>
      <c r="D24" s="577"/>
      <c r="E24" s="266"/>
      <c r="F24" s="576"/>
      <c r="G24" s="254"/>
      <c r="H24" s="266"/>
      <c r="I24" s="253"/>
      <c r="J24" s="577"/>
      <c r="K24" s="499"/>
      <c r="L24" s="576"/>
      <c r="M24" s="254"/>
      <c r="N24" s="446"/>
      <c r="O24" s="253"/>
      <c r="P24" s="254"/>
      <c r="Q24" s="446"/>
      <c r="R24" s="253"/>
      <c r="S24" s="276"/>
      <c r="T24" s="266"/>
      <c r="U24" s="276"/>
      <c r="V24" s="276"/>
      <c r="W24" s="266"/>
      <c r="X24" s="276"/>
      <c r="Y24" s="254"/>
      <c r="Z24" s="267"/>
      <c r="AC24" s="375"/>
    </row>
    <row r="25" spans="2:29" ht="15" x14ac:dyDescent="0.25">
      <c r="B25" s="265" t="s">
        <v>35</v>
      </c>
      <c r="C25" s="253"/>
      <c r="D25" s="491"/>
      <c r="E25" s="609">
        <v>155.9</v>
      </c>
      <c r="F25" s="576"/>
      <c r="G25" s="262"/>
      <c r="H25" s="609">
        <v>145.30000000000001</v>
      </c>
      <c r="I25" s="265"/>
      <c r="J25" s="491"/>
      <c r="K25" s="391">
        <v>154.1</v>
      </c>
      <c r="L25" s="492"/>
      <c r="M25" s="262"/>
      <c r="N25" s="391">
        <v>166.5</v>
      </c>
      <c r="O25" s="265"/>
      <c r="P25" s="392"/>
      <c r="Q25" s="391">
        <v>157.80000000000001</v>
      </c>
      <c r="R25" s="265"/>
      <c r="S25" s="966"/>
      <c r="T25" s="609">
        <v>455.3</v>
      </c>
      <c r="U25" s="966"/>
      <c r="V25" s="966"/>
      <c r="W25" s="609">
        <v>473.1</v>
      </c>
      <c r="X25" s="966"/>
      <c r="Y25" s="392"/>
      <c r="Z25" s="394">
        <v>639.6</v>
      </c>
      <c r="AC25" s="375"/>
    </row>
    <row r="26" spans="2:29" ht="6.75" customHeight="1" x14ac:dyDescent="0.2">
      <c r="B26" s="253"/>
      <c r="C26" s="253"/>
      <c r="D26" s="577"/>
      <c r="E26" s="266"/>
      <c r="F26" s="576"/>
      <c r="G26" s="254"/>
      <c r="H26" s="266"/>
      <c r="I26" s="253"/>
      <c r="J26" s="577"/>
      <c r="K26" s="499"/>
      <c r="L26" s="576"/>
      <c r="M26" s="254"/>
      <c r="N26" s="446"/>
      <c r="O26" s="253"/>
      <c r="P26" s="254"/>
      <c r="Q26" s="446"/>
      <c r="R26" s="253"/>
      <c r="S26" s="276"/>
      <c r="T26" s="266"/>
      <c r="U26" s="276"/>
      <c r="V26" s="276"/>
      <c r="W26" s="266"/>
      <c r="X26" s="276"/>
      <c r="Y26" s="254"/>
      <c r="Z26" s="255"/>
      <c r="AC26" s="375"/>
    </row>
    <row r="27" spans="2:29" ht="12.75" customHeight="1" x14ac:dyDescent="0.2">
      <c r="B27" s="253" t="s">
        <v>147</v>
      </c>
      <c r="C27" s="253"/>
      <c r="D27" s="491"/>
      <c r="E27" s="795">
        <v>76.099999999999994</v>
      </c>
      <c r="F27" s="576"/>
      <c r="G27" s="262"/>
      <c r="H27" s="795">
        <v>66.5</v>
      </c>
      <c r="I27" s="253"/>
      <c r="J27" s="491"/>
      <c r="K27" s="256">
        <v>39.200000000000003</v>
      </c>
      <c r="L27" s="576"/>
      <c r="M27" s="262"/>
      <c r="N27" s="256">
        <v>38.1</v>
      </c>
      <c r="O27" s="253"/>
      <c r="P27" s="262"/>
      <c r="Q27" s="256">
        <v>14</v>
      </c>
      <c r="R27" s="253"/>
      <c r="S27" s="965"/>
      <c r="T27" s="795">
        <v>181.8</v>
      </c>
      <c r="U27" s="965"/>
      <c r="V27" s="965"/>
      <c r="W27" s="795">
        <v>178.8</v>
      </c>
      <c r="X27" s="965"/>
      <c r="Y27" s="262"/>
      <c r="Z27" s="257">
        <v>216.9</v>
      </c>
      <c r="AC27" s="375"/>
    </row>
    <row r="28" spans="2:29" ht="12.75" customHeight="1" x14ac:dyDescent="0.2">
      <c r="B28" s="253" t="s">
        <v>148</v>
      </c>
      <c r="C28" s="253"/>
      <c r="D28" s="491"/>
      <c r="E28" s="795">
        <v>-0.5</v>
      </c>
      <c r="F28" s="576"/>
      <c r="G28" s="262"/>
      <c r="H28" s="795">
        <v>-28.2</v>
      </c>
      <c r="I28" s="253"/>
      <c r="J28" s="491"/>
      <c r="K28" s="256">
        <v>-16.2</v>
      </c>
      <c r="L28" s="576"/>
      <c r="M28" s="262"/>
      <c r="N28" s="256">
        <v>22.6</v>
      </c>
      <c r="O28" s="253"/>
      <c r="P28" s="262"/>
      <c r="Q28" s="256">
        <v>7</v>
      </c>
      <c r="R28" s="253"/>
      <c r="S28" s="965"/>
      <c r="T28" s="795">
        <v>-44.9</v>
      </c>
      <c r="U28" s="965"/>
      <c r="V28" s="965"/>
      <c r="W28" s="795">
        <v>-65.400000000000006</v>
      </c>
      <c r="X28" s="965"/>
      <c r="Y28" s="262"/>
      <c r="Z28" s="264">
        <v>-42.8</v>
      </c>
      <c r="AC28" s="375"/>
    </row>
    <row r="29" spans="2:29" ht="14.25" x14ac:dyDescent="0.2">
      <c r="B29" s="253" t="s">
        <v>36</v>
      </c>
      <c r="C29" s="253"/>
      <c r="D29" s="577"/>
      <c r="E29" s="795">
        <v>29.8</v>
      </c>
      <c r="F29" s="576"/>
      <c r="G29" s="254"/>
      <c r="H29" s="795">
        <v>29.2</v>
      </c>
      <c r="I29" s="253"/>
      <c r="J29" s="577"/>
      <c r="K29" s="256">
        <v>28.5</v>
      </c>
      <c r="L29" s="576"/>
      <c r="M29" s="254"/>
      <c r="N29" s="256">
        <v>29.1</v>
      </c>
      <c r="O29" s="253"/>
      <c r="P29" s="254"/>
      <c r="Q29" s="256">
        <v>28.3</v>
      </c>
      <c r="R29" s="253"/>
      <c r="S29" s="276"/>
      <c r="T29" s="795">
        <v>87.5</v>
      </c>
      <c r="U29" s="276"/>
      <c r="V29" s="276"/>
      <c r="W29" s="795">
        <v>90.3</v>
      </c>
      <c r="X29" s="276"/>
      <c r="Y29" s="254"/>
      <c r="Z29" s="264">
        <v>119.4</v>
      </c>
      <c r="AA29" s="6"/>
      <c r="AC29" s="375"/>
    </row>
    <row r="30" spans="2:29" ht="14.25" x14ac:dyDescent="0.2">
      <c r="B30" s="253" t="s">
        <v>37</v>
      </c>
      <c r="C30" s="253"/>
      <c r="D30" s="577"/>
      <c r="E30" s="795">
        <v>4.5999999999999996</v>
      </c>
      <c r="F30" s="576"/>
      <c r="G30" s="254"/>
      <c r="H30" s="795">
        <v>3.7</v>
      </c>
      <c r="I30" s="253"/>
      <c r="J30" s="577"/>
      <c r="K30" s="256">
        <v>3.5</v>
      </c>
      <c r="L30" s="576"/>
      <c r="M30" s="254"/>
      <c r="N30" s="256">
        <v>3.9</v>
      </c>
      <c r="O30" s="253"/>
      <c r="P30" s="254"/>
      <c r="Q30" s="256">
        <v>6.6</v>
      </c>
      <c r="R30" s="253"/>
      <c r="S30" s="276"/>
      <c r="T30" s="795">
        <v>11.8</v>
      </c>
      <c r="U30" s="276"/>
      <c r="V30" s="276"/>
      <c r="W30" s="795">
        <v>12.5</v>
      </c>
      <c r="X30" s="276"/>
      <c r="Y30" s="254"/>
      <c r="Z30" s="257">
        <v>16.399999999999999</v>
      </c>
      <c r="AA30" s="6"/>
      <c r="AC30" s="375"/>
    </row>
    <row r="31" spans="2:29" ht="14.25" x14ac:dyDescent="0.2">
      <c r="B31" s="253" t="s">
        <v>38</v>
      </c>
      <c r="C31" s="253"/>
      <c r="D31" s="490"/>
      <c r="E31" s="345">
        <v>16.3</v>
      </c>
      <c r="F31" s="576"/>
      <c r="G31" s="258"/>
      <c r="H31" s="345">
        <v>17.3</v>
      </c>
      <c r="I31" s="253"/>
      <c r="J31" s="490"/>
      <c r="K31" s="500">
        <v>17</v>
      </c>
      <c r="L31" s="576"/>
      <c r="M31" s="258"/>
      <c r="N31" s="259">
        <v>15.9</v>
      </c>
      <c r="O31" s="253"/>
      <c r="P31" s="258"/>
      <c r="Q31" s="259">
        <v>21</v>
      </c>
      <c r="R31" s="253"/>
      <c r="S31" s="964"/>
      <c r="T31" s="345">
        <v>50.6</v>
      </c>
      <c r="U31" s="276"/>
      <c r="V31" s="964"/>
      <c r="W31" s="345">
        <v>62.5</v>
      </c>
      <c r="X31" s="276"/>
      <c r="Y31" s="258"/>
      <c r="Z31" s="261">
        <v>78.400000000000006</v>
      </c>
      <c r="AC31" s="375"/>
    </row>
    <row r="32" spans="2:29" ht="6.75" customHeight="1" x14ac:dyDescent="0.2">
      <c r="B32" s="253"/>
      <c r="C32" s="253"/>
      <c r="D32" s="491"/>
      <c r="E32" s="268"/>
      <c r="F32" s="576"/>
      <c r="G32" s="262"/>
      <c r="H32" s="268"/>
      <c r="I32" s="253"/>
      <c r="J32" s="491"/>
      <c r="K32" s="502"/>
      <c r="L32" s="576"/>
      <c r="M32" s="262"/>
      <c r="N32" s="263"/>
      <c r="O32" s="253"/>
      <c r="P32" s="262"/>
      <c r="Q32" s="263"/>
      <c r="R32" s="253"/>
      <c r="S32" s="965"/>
      <c r="T32" s="268"/>
      <c r="U32" s="965"/>
      <c r="V32" s="965"/>
      <c r="W32" s="268"/>
      <c r="X32" s="965"/>
      <c r="Y32" s="262"/>
      <c r="Z32" s="255"/>
      <c r="AC32" s="375"/>
    </row>
    <row r="33" spans="2:29" ht="15" x14ac:dyDescent="0.25">
      <c r="B33" s="265" t="s">
        <v>39</v>
      </c>
      <c r="C33" s="253"/>
      <c r="D33" s="491"/>
      <c r="E33" s="609">
        <v>126.3</v>
      </c>
      <c r="F33" s="576"/>
      <c r="G33" s="262"/>
      <c r="H33" s="609">
        <v>88.5</v>
      </c>
      <c r="I33" s="265"/>
      <c r="J33" s="491"/>
      <c r="K33" s="391">
        <v>72</v>
      </c>
      <c r="L33" s="492"/>
      <c r="M33" s="262"/>
      <c r="N33" s="391">
        <v>109.6</v>
      </c>
      <c r="O33" s="265"/>
      <c r="P33" s="392"/>
      <c r="Q33" s="391">
        <v>76.900000000000006</v>
      </c>
      <c r="R33" s="265"/>
      <c r="S33" s="966"/>
      <c r="T33" s="609">
        <v>286.8</v>
      </c>
      <c r="U33" s="966"/>
      <c r="V33" s="966"/>
      <c r="W33" s="609">
        <v>278.7</v>
      </c>
      <c r="X33" s="966"/>
      <c r="Y33" s="392"/>
      <c r="Z33" s="393">
        <v>388.3</v>
      </c>
      <c r="AC33" s="375"/>
    </row>
    <row r="34" spans="2:29" ht="6.75" customHeight="1" x14ac:dyDescent="0.25">
      <c r="B34" s="253"/>
      <c r="C34" s="265"/>
      <c r="D34" s="491"/>
      <c r="E34" s="268"/>
      <c r="F34" s="492"/>
      <c r="G34" s="262"/>
      <c r="H34" s="268"/>
      <c r="I34" s="265"/>
      <c r="J34" s="491"/>
      <c r="K34" s="502"/>
      <c r="L34" s="492"/>
      <c r="M34" s="262"/>
      <c r="N34" s="263"/>
      <c r="O34" s="265"/>
      <c r="P34" s="262"/>
      <c r="Q34" s="263"/>
      <c r="R34" s="265"/>
      <c r="S34" s="965"/>
      <c r="T34" s="268"/>
      <c r="U34" s="276"/>
      <c r="V34" s="965"/>
      <c r="W34" s="268"/>
      <c r="X34" s="276"/>
      <c r="Y34" s="262"/>
      <c r="Z34" s="255"/>
      <c r="AC34" s="375"/>
    </row>
    <row r="35" spans="2:29" ht="15" x14ac:dyDescent="0.25">
      <c r="B35" s="492" t="s">
        <v>353</v>
      </c>
      <c r="C35" s="253"/>
      <c r="D35" s="491"/>
      <c r="E35" s="609">
        <v>29.6</v>
      </c>
      <c r="F35" s="576"/>
      <c r="G35" s="262"/>
      <c r="H35" s="609">
        <v>56.8</v>
      </c>
      <c r="I35" s="265"/>
      <c r="J35" s="491"/>
      <c r="K35" s="391">
        <v>82.1</v>
      </c>
      <c r="L35" s="492"/>
      <c r="M35" s="262"/>
      <c r="N35" s="391">
        <v>56.9</v>
      </c>
      <c r="O35" s="265"/>
      <c r="P35" s="392"/>
      <c r="Q35" s="391">
        <v>80.900000000000006</v>
      </c>
      <c r="R35" s="265"/>
      <c r="S35" s="966"/>
      <c r="T35" s="609">
        <v>168.5</v>
      </c>
      <c r="U35" s="967"/>
      <c r="V35" s="966"/>
      <c r="W35" s="609">
        <v>194.4</v>
      </c>
      <c r="X35" s="967"/>
      <c r="Y35" s="392"/>
      <c r="Z35" s="393">
        <v>251.3</v>
      </c>
      <c r="AC35" s="375"/>
    </row>
    <row r="36" spans="2:29" ht="6.75" customHeight="1" x14ac:dyDescent="0.2">
      <c r="B36" s="253"/>
      <c r="C36" s="253"/>
      <c r="D36" s="577"/>
      <c r="E36" s="266"/>
      <c r="F36" s="576"/>
      <c r="G36" s="254"/>
      <c r="H36" s="266"/>
      <c r="I36" s="253"/>
      <c r="J36" s="577"/>
      <c r="K36" s="499"/>
      <c r="L36" s="576"/>
      <c r="M36" s="254"/>
      <c r="N36" s="446"/>
      <c r="O36" s="253"/>
      <c r="P36" s="254"/>
      <c r="Q36" s="446"/>
      <c r="R36" s="253"/>
      <c r="S36" s="276"/>
      <c r="T36" s="266"/>
      <c r="U36" s="276"/>
      <c r="V36" s="276"/>
      <c r="W36" s="266"/>
      <c r="X36" s="276"/>
      <c r="Y36" s="254"/>
      <c r="Z36" s="255"/>
      <c r="AC36" s="375"/>
    </row>
    <row r="37" spans="2:29" ht="14.25" x14ac:dyDescent="0.2">
      <c r="B37" s="948" t="s">
        <v>465</v>
      </c>
      <c r="C37" s="253"/>
      <c r="D37" s="490"/>
      <c r="E37" s="345">
        <v>-3.9</v>
      </c>
      <c r="F37" s="576"/>
      <c r="G37" s="258"/>
      <c r="H37" s="345">
        <v>1.5</v>
      </c>
      <c r="I37" s="253"/>
      <c r="J37" s="490"/>
      <c r="K37" s="500">
        <v>-3.2</v>
      </c>
      <c r="L37" s="576"/>
      <c r="M37" s="258"/>
      <c r="N37" s="259">
        <v>-5.2</v>
      </c>
      <c r="O37" s="253"/>
      <c r="P37" s="258"/>
      <c r="Q37" s="259">
        <v>-2.9</v>
      </c>
      <c r="R37" s="253"/>
      <c r="S37" s="964"/>
      <c r="T37" s="345">
        <v>-5.6</v>
      </c>
      <c r="U37" s="276"/>
      <c r="V37" s="964"/>
      <c r="W37" s="345">
        <v>-9.3000000000000007</v>
      </c>
      <c r="X37" s="276"/>
      <c r="Y37" s="258"/>
      <c r="Z37" s="261">
        <v>-14.5</v>
      </c>
      <c r="AC37" s="375"/>
    </row>
    <row r="38" spans="2:29" ht="6.75" customHeight="1" x14ac:dyDescent="0.2">
      <c r="B38" s="253"/>
      <c r="C38" s="253"/>
      <c r="D38" s="491"/>
      <c r="E38" s="268"/>
      <c r="F38" s="576"/>
      <c r="G38" s="262"/>
      <c r="H38" s="268"/>
      <c r="I38" s="253"/>
      <c r="J38" s="491"/>
      <c r="K38" s="502"/>
      <c r="L38" s="576"/>
      <c r="M38" s="262"/>
      <c r="N38" s="263"/>
      <c r="O38" s="253"/>
      <c r="P38" s="262"/>
      <c r="Q38" s="263"/>
      <c r="R38" s="253"/>
      <c r="S38" s="965"/>
      <c r="T38" s="268"/>
      <c r="U38" s="965"/>
      <c r="V38" s="965"/>
      <c r="W38" s="268"/>
      <c r="X38" s="965"/>
      <c r="Y38" s="262"/>
      <c r="Z38" s="255"/>
      <c r="AC38" s="375"/>
    </row>
    <row r="39" spans="2:29" ht="15" x14ac:dyDescent="0.25">
      <c r="B39" s="492" t="s">
        <v>354</v>
      </c>
      <c r="C39" s="253"/>
      <c r="D39" s="491"/>
      <c r="E39" s="609">
        <v>25.7</v>
      </c>
      <c r="F39" s="576"/>
      <c r="G39" s="262"/>
      <c r="H39" s="609">
        <v>58.3</v>
      </c>
      <c r="I39" s="265"/>
      <c r="J39" s="491"/>
      <c r="K39" s="391">
        <v>78.900000000000006</v>
      </c>
      <c r="L39" s="492"/>
      <c r="M39" s="262"/>
      <c r="N39" s="391">
        <v>51.7</v>
      </c>
      <c r="O39" s="265"/>
      <c r="P39" s="392"/>
      <c r="Q39" s="391">
        <v>78</v>
      </c>
      <c r="R39" s="265"/>
      <c r="S39" s="966"/>
      <c r="T39" s="609">
        <v>162.9</v>
      </c>
      <c r="U39" s="967"/>
      <c r="V39" s="966"/>
      <c r="W39" s="609">
        <v>185.1</v>
      </c>
      <c r="X39" s="967"/>
      <c r="Y39" s="392"/>
      <c r="Z39" s="391">
        <v>236.8</v>
      </c>
      <c r="AC39" s="375"/>
    </row>
    <row r="40" spans="2:29" ht="6.75" customHeight="1" x14ac:dyDescent="0.2">
      <c r="B40" s="253"/>
      <c r="C40" s="253"/>
      <c r="D40" s="491"/>
      <c r="E40" s="268"/>
      <c r="F40" s="576"/>
      <c r="G40" s="262"/>
      <c r="H40" s="268"/>
      <c r="I40" s="253"/>
      <c r="J40" s="491"/>
      <c r="K40" s="502"/>
      <c r="L40" s="576"/>
      <c r="M40" s="262"/>
      <c r="N40" s="263"/>
      <c r="O40" s="253"/>
      <c r="P40" s="262"/>
      <c r="Q40" s="263"/>
      <c r="R40" s="253"/>
      <c r="S40" s="965"/>
      <c r="T40" s="268"/>
      <c r="U40" s="276"/>
      <c r="V40" s="965"/>
      <c r="W40" s="268"/>
      <c r="X40" s="276"/>
      <c r="Y40" s="262"/>
      <c r="Z40" s="255"/>
      <c r="AC40" s="375"/>
    </row>
    <row r="41" spans="2:29" ht="14.25" x14ac:dyDescent="0.2">
      <c r="B41" s="253" t="s">
        <v>285</v>
      </c>
      <c r="C41" s="253"/>
      <c r="D41" s="490"/>
      <c r="E41" s="345">
        <v>-0.4</v>
      </c>
      <c r="F41" s="576"/>
      <c r="G41" s="258"/>
      <c r="H41" s="345">
        <v>-2.1</v>
      </c>
      <c r="I41" s="253"/>
      <c r="J41" s="490"/>
      <c r="K41" s="500">
        <v>-1</v>
      </c>
      <c r="L41" s="576"/>
      <c r="M41" s="258"/>
      <c r="N41" s="259">
        <v>0.7</v>
      </c>
      <c r="O41" s="253"/>
      <c r="P41" s="258"/>
      <c r="Q41" s="259">
        <v>0.8</v>
      </c>
      <c r="R41" s="253"/>
      <c r="S41" s="964"/>
      <c r="T41" s="345">
        <v>-3.5</v>
      </c>
      <c r="U41" s="276"/>
      <c r="V41" s="964"/>
      <c r="W41" s="345">
        <v>-2.6</v>
      </c>
      <c r="X41" s="276"/>
      <c r="Y41" s="258"/>
      <c r="Z41" s="261">
        <v>-1.9</v>
      </c>
      <c r="AC41" s="375"/>
    </row>
    <row r="42" spans="2:29" ht="6.75" customHeight="1" x14ac:dyDescent="0.2">
      <c r="B42" s="253"/>
      <c r="C42" s="253"/>
      <c r="D42" s="491"/>
      <c r="E42" s="268"/>
      <c r="F42" s="576"/>
      <c r="G42" s="262"/>
      <c r="H42" s="268"/>
      <c r="I42" s="253"/>
      <c r="J42" s="491"/>
      <c r="K42" s="502"/>
      <c r="L42" s="576"/>
      <c r="M42" s="262"/>
      <c r="N42" s="263"/>
      <c r="O42" s="253"/>
      <c r="P42" s="262"/>
      <c r="Q42" s="263"/>
      <c r="R42" s="253"/>
      <c r="S42" s="965"/>
      <c r="T42" s="268"/>
      <c r="U42" s="965"/>
      <c r="V42" s="965"/>
      <c r="W42" s="268"/>
      <c r="X42" s="965"/>
      <c r="Y42" s="262"/>
      <c r="Z42" s="255"/>
      <c r="AC42" s="375"/>
    </row>
    <row r="43" spans="2:29" ht="17.25" customHeight="1" thickBot="1" x14ac:dyDescent="0.3">
      <c r="B43" s="492" t="s">
        <v>355</v>
      </c>
      <c r="C43" s="253"/>
      <c r="D43" s="396" t="s">
        <v>1</v>
      </c>
      <c r="E43" s="796">
        <v>25.3</v>
      </c>
      <c r="F43" s="576"/>
      <c r="G43" s="396" t="s">
        <v>1</v>
      </c>
      <c r="H43" s="796">
        <v>56.2</v>
      </c>
      <c r="I43" s="265"/>
      <c r="J43" s="396" t="s">
        <v>1</v>
      </c>
      <c r="K43" s="395">
        <v>77.900000000000006</v>
      </c>
      <c r="L43" s="492"/>
      <c r="M43" s="396" t="s">
        <v>1</v>
      </c>
      <c r="N43" s="395">
        <v>52.4</v>
      </c>
      <c r="O43" s="265"/>
      <c r="P43" s="396" t="s">
        <v>1</v>
      </c>
      <c r="Q43" s="395">
        <v>78.8</v>
      </c>
      <c r="R43" s="265"/>
      <c r="S43" s="968" t="s">
        <v>1</v>
      </c>
      <c r="T43" s="796">
        <v>159.4</v>
      </c>
      <c r="U43" s="967"/>
      <c r="V43" s="968" t="s">
        <v>1</v>
      </c>
      <c r="W43" s="796">
        <v>182.5</v>
      </c>
      <c r="X43" s="967"/>
      <c r="Y43" s="396" t="s">
        <v>1</v>
      </c>
      <c r="Z43" s="395">
        <v>234.9</v>
      </c>
      <c r="AC43" s="375"/>
    </row>
    <row r="44" spans="2:29" ht="6.75" customHeight="1" x14ac:dyDescent="0.25">
      <c r="B44" s="492"/>
      <c r="C44" s="948"/>
      <c r="D44" s="392"/>
      <c r="E44" s="609"/>
      <c r="F44" s="948"/>
      <c r="G44" s="392"/>
      <c r="H44" s="609"/>
      <c r="I44" s="492"/>
      <c r="J44" s="392"/>
      <c r="K44" s="391"/>
      <c r="L44" s="492"/>
      <c r="M44" s="392"/>
      <c r="N44" s="391"/>
      <c r="O44" s="492"/>
      <c r="P44" s="392"/>
      <c r="Q44" s="391"/>
      <c r="R44" s="492"/>
      <c r="S44" s="966"/>
      <c r="T44" s="609"/>
      <c r="U44" s="967"/>
      <c r="V44" s="966"/>
      <c r="W44" s="609"/>
      <c r="X44" s="967"/>
      <c r="Y44" s="392"/>
      <c r="Z44" s="391"/>
      <c r="AC44" s="375"/>
    </row>
    <row r="45" spans="2:29" ht="14.25" x14ac:dyDescent="0.2">
      <c r="B45" s="948" t="s">
        <v>487</v>
      </c>
      <c r="C45" s="948"/>
      <c r="D45" s="490"/>
      <c r="E45" s="345">
        <v>0.1</v>
      </c>
      <c r="F45" s="948"/>
      <c r="G45" s="490"/>
      <c r="H45" s="345">
        <v>0</v>
      </c>
      <c r="I45" s="948"/>
      <c r="J45" s="490"/>
      <c r="K45" s="345">
        <v>0</v>
      </c>
      <c r="L45" s="948"/>
      <c r="M45" s="490"/>
      <c r="N45" s="345">
        <v>0</v>
      </c>
      <c r="O45" s="948"/>
      <c r="P45" s="490"/>
      <c r="Q45" s="345">
        <v>0</v>
      </c>
      <c r="R45" s="948"/>
      <c r="S45" s="964"/>
      <c r="T45" s="345">
        <v>0.1</v>
      </c>
      <c r="U45" s="276"/>
      <c r="V45" s="964"/>
      <c r="W45" s="345">
        <v>0</v>
      </c>
      <c r="X45" s="276"/>
      <c r="Y45" s="490"/>
      <c r="Z45" s="500">
        <v>0</v>
      </c>
      <c r="AC45" s="375"/>
    </row>
    <row r="46" spans="2:29" ht="6.75" customHeight="1" x14ac:dyDescent="0.2">
      <c r="B46" s="253"/>
      <c r="C46" s="253"/>
      <c r="D46" s="491"/>
      <c r="E46" s="268"/>
      <c r="F46" s="576"/>
      <c r="G46" s="262"/>
      <c r="H46" s="268"/>
      <c r="I46" s="253"/>
      <c r="J46" s="491"/>
      <c r="K46" s="502"/>
      <c r="L46" s="576"/>
      <c r="M46" s="262"/>
      <c r="N46" s="263"/>
      <c r="O46" s="253"/>
      <c r="P46" s="262"/>
      <c r="Q46" s="263"/>
      <c r="R46" s="253"/>
      <c r="S46" s="965"/>
      <c r="T46" s="268"/>
      <c r="U46" s="276"/>
      <c r="V46" s="965"/>
      <c r="W46" s="268"/>
      <c r="X46" s="276"/>
      <c r="Y46" s="262"/>
      <c r="Z46" s="255"/>
      <c r="AC46" s="375"/>
    </row>
    <row r="47" spans="2:29" ht="15.75" thickBot="1" x14ac:dyDescent="0.3">
      <c r="B47" s="492" t="s">
        <v>474</v>
      </c>
      <c r="D47" s="396" t="s">
        <v>1</v>
      </c>
      <c r="E47" s="796">
        <v>25.4</v>
      </c>
      <c r="F47" s="948"/>
      <c r="G47" s="396" t="s">
        <v>1</v>
      </c>
      <c r="H47" s="796">
        <v>56.2</v>
      </c>
      <c r="I47" s="492"/>
      <c r="J47" s="396" t="s">
        <v>1</v>
      </c>
      <c r="K47" s="395">
        <v>77.900000000000006</v>
      </c>
      <c r="L47" s="492"/>
      <c r="M47" s="396" t="s">
        <v>1</v>
      </c>
      <c r="N47" s="395">
        <v>52.4</v>
      </c>
      <c r="O47" s="492"/>
      <c r="P47" s="396" t="s">
        <v>1</v>
      </c>
      <c r="Q47" s="395">
        <v>78.8</v>
      </c>
      <c r="R47" s="492"/>
      <c r="S47" s="396" t="s">
        <v>1</v>
      </c>
      <c r="T47" s="796">
        <v>159.5</v>
      </c>
      <c r="U47" s="967"/>
      <c r="V47" s="396" t="s">
        <v>1</v>
      </c>
      <c r="W47" s="796">
        <v>182.5</v>
      </c>
      <c r="X47" s="967"/>
      <c r="Y47" s="396" t="s">
        <v>1</v>
      </c>
      <c r="Z47" s="395">
        <v>234.9</v>
      </c>
    </row>
    <row r="48" spans="2:29" ht="6.75" customHeight="1" x14ac:dyDescent="0.2">
      <c r="B48" s="948"/>
      <c r="C48" s="948"/>
      <c r="D48" s="491"/>
      <c r="E48" s="268"/>
      <c r="F48" s="948"/>
      <c r="G48" s="491"/>
      <c r="H48" s="268"/>
      <c r="I48" s="948"/>
      <c r="J48" s="491"/>
      <c r="K48" s="502"/>
      <c r="L48" s="948"/>
      <c r="M48" s="491"/>
      <c r="N48" s="502"/>
      <c r="O48" s="948"/>
      <c r="P48" s="491"/>
      <c r="Q48" s="502"/>
      <c r="R48" s="948"/>
      <c r="S48" s="965"/>
      <c r="T48" s="268"/>
      <c r="U48" s="276"/>
      <c r="V48" s="965"/>
      <c r="W48" s="268"/>
      <c r="X48" s="276"/>
      <c r="Y48" s="491"/>
      <c r="Z48" s="255"/>
      <c r="AC48" s="375"/>
    </row>
    <row r="49" spans="2:29" ht="14.25" x14ac:dyDescent="0.2">
      <c r="B49" s="576" t="s">
        <v>342</v>
      </c>
      <c r="C49" s="253"/>
      <c r="D49" s="490"/>
      <c r="E49" s="345">
        <v>6.9</v>
      </c>
      <c r="F49" s="576"/>
      <c r="G49" s="258"/>
      <c r="H49" s="345">
        <v>-25</v>
      </c>
      <c r="I49" s="253"/>
      <c r="J49" s="490"/>
      <c r="K49" s="345">
        <v>-11.6</v>
      </c>
      <c r="L49" s="576"/>
      <c r="M49" s="258"/>
      <c r="N49" s="345">
        <v>-4</v>
      </c>
      <c r="O49" s="253"/>
      <c r="P49" s="258"/>
      <c r="Q49" s="345">
        <v>10.3</v>
      </c>
      <c r="R49" s="253"/>
      <c r="S49" s="964"/>
      <c r="T49" s="345">
        <v>-29.7</v>
      </c>
      <c r="U49" s="276"/>
      <c r="V49" s="964"/>
      <c r="W49" s="345">
        <v>21.8</v>
      </c>
      <c r="X49" s="276"/>
      <c r="Y49" s="258"/>
      <c r="Z49" s="259">
        <v>17.8</v>
      </c>
      <c r="AC49" s="375"/>
    </row>
    <row r="50" spans="2:29" ht="6.75" customHeight="1" x14ac:dyDescent="0.2">
      <c r="B50" s="948"/>
      <c r="C50" s="948"/>
      <c r="D50" s="491"/>
      <c r="E50" s="268"/>
      <c r="F50" s="948"/>
      <c r="G50" s="491"/>
      <c r="H50" s="268"/>
      <c r="I50" s="948"/>
      <c r="J50" s="491"/>
      <c r="K50" s="502"/>
      <c r="L50" s="948"/>
      <c r="M50" s="491"/>
      <c r="N50" s="502"/>
      <c r="O50" s="948"/>
      <c r="P50" s="491"/>
      <c r="Q50" s="502"/>
      <c r="R50" s="948"/>
      <c r="S50" s="965"/>
      <c r="T50" s="268"/>
      <c r="U50" s="965"/>
      <c r="V50" s="965"/>
      <c r="W50" s="268"/>
      <c r="X50" s="965"/>
      <c r="Y50" s="491"/>
      <c r="Z50" s="255"/>
      <c r="AC50" s="375"/>
    </row>
    <row r="51" spans="2:29" ht="17.25" customHeight="1" thickBot="1" x14ac:dyDescent="0.3">
      <c r="B51" s="492" t="s">
        <v>486</v>
      </c>
      <c r="C51" s="948"/>
      <c r="D51" s="396" t="s">
        <v>1</v>
      </c>
      <c r="E51" s="796">
        <v>32.299999999999997</v>
      </c>
      <c r="F51" s="948"/>
      <c r="G51" s="396" t="s">
        <v>1</v>
      </c>
      <c r="H51" s="796">
        <v>31.2</v>
      </c>
      <c r="I51" s="492"/>
      <c r="J51" s="396" t="s">
        <v>1</v>
      </c>
      <c r="K51" s="796">
        <v>66.3</v>
      </c>
      <c r="L51" s="492"/>
      <c r="M51" s="396" t="s">
        <v>1</v>
      </c>
      <c r="N51" s="796">
        <v>48.4</v>
      </c>
      <c r="O51" s="492"/>
      <c r="P51" s="396" t="s">
        <v>1</v>
      </c>
      <c r="Q51" s="796">
        <v>89.1</v>
      </c>
      <c r="R51" s="492"/>
      <c r="S51" s="968" t="s">
        <v>1</v>
      </c>
      <c r="T51" s="796">
        <v>129.80000000000001</v>
      </c>
      <c r="U51" s="967"/>
      <c r="V51" s="968" t="s">
        <v>1</v>
      </c>
      <c r="W51" s="796">
        <v>204.3</v>
      </c>
      <c r="X51" s="967"/>
      <c r="Y51" s="396" t="s">
        <v>1</v>
      </c>
      <c r="Z51" s="796">
        <v>252.7</v>
      </c>
      <c r="AC51" s="375"/>
    </row>
    <row r="52" spans="2:29" ht="15" x14ac:dyDescent="0.25">
      <c r="B52" s="265"/>
      <c r="C52" s="253"/>
      <c r="D52" s="491"/>
      <c r="E52" s="268"/>
      <c r="F52" s="576"/>
      <c r="G52" s="262"/>
      <c r="H52" s="268"/>
      <c r="I52" s="253"/>
      <c r="J52" s="491"/>
      <c r="K52" s="502"/>
      <c r="L52" s="576"/>
      <c r="M52" s="262"/>
      <c r="N52" s="263"/>
      <c r="O52" s="253"/>
      <c r="P52" s="262"/>
      <c r="Q52" s="263"/>
      <c r="R52" s="253"/>
      <c r="S52" s="965"/>
      <c r="T52" s="268"/>
      <c r="U52" s="276"/>
      <c r="V52" s="965"/>
      <c r="W52" s="268"/>
      <c r="X52" s="276"/>
      <c r="Y52" s="262"/>
      <c r="Z52" s="264"/>
      <c r="AC52" s="375"/>
    </row>
    <row r="53" spans="2:29" ht="14.25" x14ac:dyDescent="0.2">
      <c r="B53" s="253" t="s">
        <v>130</v>
      </c>
      <c r="C53" s="253"/>
      <c r="D53" s="577"/>
      <c r="E53" s="731">
        <v>0.56399999999999995</v>
      </c>
      <c r="F53" s="576"/>
      <c r="G53" s="254"/>
      <c r="H53" s="731">
        <v>0.30199999999999999</v>
      </c>
      <c r="I53" s="253"/>
      <c r="J53" s="577"/>
      <c r="K53" s="611">
        <v>0.17199999999999999</v>
      </c>
      <c r="L53" s="576"/>
      <c r="M53" s="254"/>
      <c r="N53" s="447">
        <v>0.41299999999999998</v>
      </c>
      <c r="O53" s="253"/>
      <c r="P53" s="254"/>
      <c r="Q53" s="447">
        <v>0.14599999999999999</v>
      </c>
      <c r="R53" s="253"/>
      <c r="S53" s="969"/>
      <c r="T53" s="731">
        <v>0.34699999999999998</v>
      </c>
      <c r="U53" s="969"/>
      <c r="V53" s="969"/>
      <c r="W53" s="731">
        <v>0.26</v>
      </c>
      <c r="X53" s="969"/>
      <c r="Y53" s="270"/>
      <c r="Z53" s="348">
        <v>0.29899999999999999</v>
      </c>
      <c r="AC53" s="375"/>
    </row>
    <row r="54" spans="2:29" ht="14.25" x14ac:dyDescent="0.2">
      <c r="B54" s="253" t="s">
        <v>135</v>
      </c>
      <c r="C54" s="253"/>
      <c r="D54" s="577"/>
      <c r="E54" s="731">
        <v>0.222</v>
      </c>
      <c r="F54" s="576"/>
      <c r="G54" s="254"/>
      <c r="H54" s="731">
        <v>0.23</v>
      </c>
      <c r="I54" s="253"/>
      <c r="J54" s="577"/>
      <c r="K54" s="611">
        <v>0.21299999999999999</v>
      </c>
      <c r="L54" s="576"/>
      <c r="M54" s="254"/>
      <c r="N54" s="447">
        <v>0.19800000000000001</v>
      </c>
      <c r="O54" s="253"/>
      <c r="P54" s="254"/>
      <c r="Q54" s="447">
        <v>0.19700000000000001</v>
      </c>
      <c r="R54" s="253"/>
      <c r="S54" s="969"/>
      <c r="T54" s="731">
        <v>0.222</v>
      </c>
      <c r="U54" s="969"/>
      <c r="V54" s="969"/>
      <c r="W54" s="731">
        <v>0.20699999999999999</v>
      </c>
      <c r="X54" s="969"/>
      <c r="Y54" s="270"/>
      <c r="Z54" s="348">
        <v>0.20499999999999999</v>
      </c>
      <c r="AC54" s="375"/>
    </row>
    <row r="55" spans="2:29" ht="14.25" x14ac:dyDescent="0.2">
      <c r="B55" s="253" t="s">
        <v>31</v>
      </c>
      <c r="C55" s="253"/>
      <c r="D55" s="490"/>
      <c r="E55" s="731">
        <v>0.122</v>
      </c>
      <c r="F55" s="576"/>
      <c r="G55" s="258"/>
      <c r="H55" s="731">
        <v>0.13700000000000001</v>
      </c>
      <c r="I55" s="253"/>
      <c r="J55" s="490"/>
      <c r="K55" s="611">
        <v>0.127</v>
      </c>
      <c r="L55" s="576"/>
      <c r="M55" s="258"/>
      <c r="N55" s="447">
        <v>0.108</v>
      </c>
      <c r="O55" s="253"/>
      <c r="P55" s="258"/>
      <c r="Q55" s="447">
        <v>0.14599999999999999</v>
      </c>
      <c r="R55" s="253"/>
      <c r="S55" s="271"/>
      <c r="T55" s="731">
        <v>0.128</v>
      </c>
      <c r="U55" s="969"/>
      <c r="V55" s="271"/>
      <c r="W55" s="731">
        <v>0.14399999999999999</v>
      </c>
      <c r="X55" s="969"/>
      <c r="Y55" s="271"/>
      <c r="Z55" s="348">
        <v>0.13500000000000001</v>
      </c>
      <c r="AC55" s="375"/>
    </row>
    <row r="56" spans="2:29" ht="17.25" customHeight="1" thickBot="1" x14ac:dyDescent="0.25">
      <c r="B56" s="253" t="s">
        <v>32</v>
      </c>
      <c r="C56" s="272"/>
      <c r="D56" s="269"/>
      <c r="E56" s="797">
        <v>0.90800000000000003</v>
      </c>
      <c r="F56" s="467"/>
      <c r="G56" s="269"/>
      <c r="H56" s="797">
        <v>0.66900000000000004</v>
      </c>
      <c r="I56" s="272"/>
      <c r="J56" s="269"/>
      <c r="K56" s="350">
        <v>0.51200000000000001</v>
      </c>
      <c r="L56" s="467"/>
      <c r="M56" s="269"/>
      <c r="N56" s="350">
        <v>0.71899999999999997</v>
      </c>
      <c r="O56" s="272"/>
      <c r="P56" s="269"/>
      <c r="Q56" s="350">
        <v>0.48899999999999999</v>
      </c>
      <c r="R56" s="272"/>
      <c r="S56" s="970"/>
      <c r="T56" s="797">
        <v>0.69699999999999995</v>
      </c>
      <c r="U56" s="969"/>
      <c r="V56" s="970"/>
      <c r="W56" s="797">
        <v>0.61099999999999999</v>
      </c>
      <c r="X56" s="969"/>
      <c r="Y56" s="273"/>
      <c r="Z56" s="350">
        <v>0.63900000000000001</v>
      </c>
      <c r="AC56" s="375"/>
    </row>
    <row r="57" spans="2:29" ht="17.25" customHeight="1" x14ac:dyDescent="0.2">
      <c r="B57" s="253"/>
      <c r="C57" s="272"/>
      <c r="D57" s="366"/>
      <c r="E57" s="529"/>
      <c r="F57" s="467"/>
      <c r="G57" s="366"/>
      <c r="H57" s="529"/>
      <c r="I57" s="272"/>
      <c r="J57" s="366"/>
      <c r="K57" s="354"/>
      <c r="L57" s="467"/>
      <c r="M57" s="366"/>
      <c r="N57" s="354"/>
      <c r="O57" s="272"/>
      <c r="P57" s="366"/>
      <c r="Q57" s="354"/>
      <c r="R57" s="272"/>
      <c r="S57" s="369"/>
      <c r="T57" s="529"/>
      <c r="U57" s="969"/>
      <c r="V57" s="369"/>
      <c r="W57" s="529"/>
      <c r="X57" s="969"/>
      <c r="Y57" s="367"/>
      <c r="Z57" s="354"/>
      <c r="AC57" s="375"/>
    </row>
    <row r="58" spans="2:29" ht="17.25" customHeight="1" x14ac:dyDescent="0.2">
      <c r="B58" s="253" t="s">
        <v>196</v>
      </c>
      <c r="C58" s="272"/>
      <c r="D58" s="491"/>
      <c r="E58" s="529">
        <v>4.0000000000000001E-3</v>
      </c>
      <c r="F58" s="467"/>
      <c r="G58" s="262"/>
      <c r="H58" s="529">
        <v>-6.0000000000000001E-3</v>
      </c>
      <c r="I58" s="356"/>
      <c r="J58" s="491"/>
      <c r="K58" s="529">
        <v>1E-3</v>
      </c>
      <c r="L58" s="356"/>
      <c r="M58" s="262"/>
      <c r="N58" s="368">
        <v>3.0000000000000001E-3</v>
      </c>
      <c r="O58" s="356"/>
      <c r="P58" s="262"/>
      <c r="Q58" s="368">
        <v>1.0999999999999999E-2</v>
      </c>
      <c r="R58" s="356"/>
      <c r="S58" s="369"/>
      <c r="T58" s="795">
        <v>0</v>
      </c>
      <c r="U58" s="369"/>
      <c r="V58" s="369"/>
      <c r="W58" s="529">
        <v>2.8000000000000001E-2</v>
      </c>
      <c r="X58" s="369"/>
      <c r="Y58" s="369"/>
      <c r="Z58" s="368">
        <v>3.1E-2</v>
      </c>
      <c r="AC58" s="375"/>
    </row>
    <row r="59" spans="2:29" ht="14.25" x14ac:dyDescent="0.2">
      <c r="B59" s="253"/>
      <c r="C59" s="253"/>
      <c r="D59" s="577"/>
      <c r="E59" s="276"/>
      <c r="F59" s="576"/>
      <c r="G59" s="254"/>
      <c r="H59" s="276"/>
      <c r="I59" s="275"/>
      <c r="J59" s="577"/>
      <c r="K59" s="276"/>
      <c r="L59" s="275"/>
      <c r="M59" s="254"/>
      <c r="N59" s="276"/>
      <c r="O59" s="275"/>
      <c r="P59" s="254"/>
      <c r="Q59" s="276"/>
      <c r="R59" s="275"/>
      <c r="S59" s="276"/>
      <c r="T59" s="276"/>
      <c r="U59" s="276"/>
      <c r="V59" s="276"/>
      <c r="W59" s="276"/>
      <c r="X59" s="276"/>
      <c r="Y59" s="276"/>
      <c r="Z59" s="372"/>
      <c r="AC59" s="375"/>
    </row>
    <row r="60" spans="2:29" ht="14.25" x14ac:dyDescent="0.2">
      <c r="B60" s="253" t="s">
        <v>475</v>
      </c>
      <c r="C60" s="253"/>
      <c r="D60" s="577" t="s">
        <v>1</v>
      </c>
      <c r="E60" s="494">
        <v>0.15</v>
      </c>
      <c r="F60" s="576"/>
      <c r="G60" s="254" t="s">
        <v>1</v>
      </c>
      <c r="H60" s="494">
        <v>0.34</v>
      </c>
      <c r="I60" s="275"/>
      <c r="J60" s="577" t="s">
        <v>1</v>
      </c>
      <c r="K60" s="494">
        <v>0.48</v>
      </c>
      <c r="L60" s="275"/>
      <c r="M60" s="254" t="s">
        <v>1</v>
      </c>
      <c r="N60" s="325">
        <v>0.32</v>
      </c>
      <c r="O60" s="275"/>
      <c r="P60" s="254" t="s">
        <v>1</v>
      </c>
      <c r="Q60" s="325">
        <v>0.49</v>
      </c>
      <c r="R60" s="275"/>
      <c r="S60" s="276" t="s">
        <v>1</v>
      </c>
      <c r="T60" s="494">
        <v>0.96</v>
      </c>
      <c r="U60" s="276"/>
      <c r="V60" s="276" t="s">
        <v>1</v>
      </c>
      <c r="W60" s="494">
        <v>1.1499999999999999</v>
      </c>
      <c r="X60" s="276"/>
      <c r="Y60" s="276" t="s">
        <v>1</v>
      </c>
      <c r="Z60" s="274">
        <v>1.47</v>
      </c>
      <c r="AC60" s="375"/>
    </row>
    <row r="61" spans="2:29" ht="14.25" x14ac:dyDescent="0.2">
      <c r="B61" s="253" t="s">
        <v>476</v>
      </c>
      <c r="C61" s="253"/>
      <c r="D61" s="577" t="s">
        <v>1</v>
      </c>
      <c r="E61" s="494">
        <v>0.13</v>
      </c>
      <c r="F61" s="576"/>
      <c r="G61" s="254" t="s">
        <v>1</v>
      </c>
      <c r="H61" s="494">
        <v>0.3</v>
      </c>
      <c r="I61" s="275"/>
      <c r="J61" s="577" t="s">
        <v>1</v>
      </c>
      <c r="K61" s="494">
        <v>0.42</v>
      </c>
      <c r="L61" s="275"/>
      <c r="M61" s="254" t="s">
        <v>1</v>
      </c>
      <c r="N61" s="325">
        <v>0.28000000000000003</v>
      </c>
      <c r="O61" s="275"/>
      <c r="P61" s="254" t="s">
        <v>1</v>
      </c>
      <c r="Q61" s="325">
        <v>0.42</v>
      </c>
      <c r="R61" s="275"/>
      <c r="S61" s="276" t="s">
        <v>1</v>
      </c>
      <c r="T61" s="494">
        <v>0.86</v>
      </c>
      <c r="U61" s="276"/>
      <c r="V61" s="276" t="s">
        <v>1</v>
      </c>
      <c r="W61" s="494">
        <v>1</v>
      </c>
      <c r="X61" s="276"/>
      <c r="Y61" s="276" t="s">
        <v>1</v>
      </c>
      <c r="Z61" s="274">
        <v>1.29</v>
      </c>
      <c r="AC61" s="375"/>
    </row>
    <row r="62" spans="2:29" ht="8.25" customHeight="1" x14ac:dyDescent="0.2">
      <c r="D62" s="4"/>
      <c r="E62" s="8"/>
      <c r="G62" s="4"/>
      <c r="H62" s="8"/>
      <c r="I62" s="7"/>
      <c r="J62" s="7"/>
      <c r="K62" s="7"/>
      <c r="L62" s="7"/>
      <c r="M62" s="4"/>
      <c r="N62" s="8"/>
      <c r="O62" s="7"/>
      <c r="P62" s="7"/>
      <c r="Q62" s="7"/>
      <c r="R62" s="7"/>
    </row>
  </sheetData>
  <mergeCells count="3">
    <mergeCell ref="A3:U3"/>
    <mergeCell ref="B1:Z1"/>
    <mergeCell ref="B2:Z2"/>
  </mergeCells>
  <phoneticPr fontId="16" type="noConversion"/>
  <printOptions horizontalCentered="1"/>
  <pageMargins left="0.25" right="0.25" top="0.57999999999999996" bottom="0.8" header="0.5" footer="0.5"/>
  <pageSetup scale="67" orientation="landscape" horizontalDpi="1200" verticalDpi="1200" r:id="rId1"/>
  <headerFooter alignWithMargins="0">
    <oddHeader>&amp;C
&amp;R&amp;G</oddHeader>
    <oddFooter>&amp;C&amp;11PAGE 4</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0"/>
  <sheetViews>
    <sheetView zoomScale="90" zoomScaleNormal="90" zoomScaleSheetLayoutView="90" workbookViewId="0">
      <selection activeCell="AI77" sqref="AI77"/>
    </sheetView>
  </sheetViews>
  <sheetFormatPr defaultRowHeight="12.75" x14ac:dyDescent="0.2"/>
  <cols>
    <col min="1" max="1" width="34.140625" style="28" customWidth="1"/>
    <col min="2" max="2" width="2.42578125" style="28" customWidth="1"/>
    <col min="3" max="3" width="10.85546875" style="28" customWidth="1"/>
    <col min="4" max="4" width="4.42578125" style="28" customWidth="1"/>
    <col min="5" max="5" width="2.42578125" style="28" customWidth="1"/>
    <col min="6" max="6" width="10.85546875" style="28" customWidth="1"/>
    <col min="7" max="7" width="4.42578125" style="28" customWidth="1"/>
    <col min="8" max="8" width="2.42578125" style="28" customWidth="1"/>
    <col min="9" max="9" width="10.85546875" style="28" customWidth="1"/>
    <col min="10" max="10" width="4.5703125" style="28" customWidth="1"/>
    <col min="11" max="11" width="2.42578125" style="28" customWidth="1"/>
    <col min="12" max="12" width="10.85546875" style="28" customWidth="1"/>
    <col min="13" max="13" width="4.5703125" style="28" customWidth="1"/>
    <col min="14" max="14" width="2.28515625" style="28" customWidth="1"/>
    <col min="15" max="15" width="10.7109375" style="28" customWidth="1"/>
    <col min="16" max="16" width="4.5703125" style="980" customWidth="1"/>
    <col min="17" max="17" width="2.28515625" style="979" customWidth="1"/>
    <col min="18" max="18" width="10.7109375" style="981" customWidth="1"/>
    <col min="19" max="19" width="3.5703125" style="981" customWidth="1"/>
    <col min="20" max="20" width="2.28515625" style="979" customWidth="1"/>
    <col min="21" max="21" width="10.7109375" style="981" customWidth="1"/>
    <col min="22" max="22" width="3.5703125" style="981" customWidth="1"/>
    <col min="23" max="23" width="2.28515625" style="979" customWidth="1"/>
    <col min="24" max="24" width="10.7109375" style="28" customWidth="1"/>
    <col min="25" max="25" width="2.28515625" style="104" customWidth="1"/>
    <col min="26" max="16384" width="9.140625" style="28"/>
  </cols>
  <sheetData>
    <row r="1" spans="1:25" ht="16.5" customHeight="1" x14ac:dyDescent="0.25">
      <c r="A1" s="1024" t="s">
        <v>363</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row>
    <row r="2" spans="1:25" s="97" customFormat="1" ht="16.5" customHeight="1" x14ac:dyDescent="0.25">
      <c r="A2" s="1025" t="s">
        <v>124</v>
      </c>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96"/>
    </row>
    <row r="3" spans="1:25" s="97" customFormat="1" ht="12.75" customHeight="1" x14ac:dyDescent="0.2">
      <c r="A3" s="95"/>
      <c r="B3" s="95"/>
      <c r="C3" s="95"/>
      <c r="D3" s="95"/>
      <c r="E3" s="95"/>
      <c r="F3" s="95"/>
      <c r="G3" s="95"/>
      <c r="H3" s="95"/>
      <c r="I3" s="95"/>
      <c r="J3" s="95"/>
      <c r="K3" s="95"/>
      <c r="L3" s="95"/>
      <c r="M3" s="95"/>
      <c r="N3" s="95"/>
      <c r="O3" s="95"/>
      <c r="P3" s="1007"/>
      <c r="Q3" s="971"/>
      <c r="R3" s="972"/>
      <c r="S3" s="972"/>
      <c r="T3" s="971"/>
      <c r="U3" s="972"/>
      <c r="V3" s="972"/>
      <c r="W3" s="971"/>
      <c r="Y3" s="96"/>
    </row>
    <row r="4" spans="1:25" s="97" customFormat="1" ht="12.75" customHeight="1" x14ac:dyDescent="0.2">
      <c r="A4" s="95"/>
      <c r="B4" s="95"/>
      <c r="C4" s="95"/>
      <c r="D4" s="95"/>
      <c r="E4" s="95"/>
      <c r="F4" s="95"/>
      <c r="G4" s="95"/>
      <c r="H4" s="95"/>
      <c r="I4" s="95"/>
      <c r="J4" s="95"/>
      <c r="K4" s="95"/>
      <c r="L4" s="95"/>
      <c r="M4" s="95"/>
      <c r="N4" s="95"/>
      <c r="O4" s="95"/>
      <c r="P4" s="1007"/>
      <c r="Q4" s="971"/>
      <c r="R4" s="972"/>
      <c r="S4" s="972"/>
      <c r="T4" s="971"/>
      <c r="U4" s="972"/>
      <c r="V4" s="972"/>
      <c r="W4" s="971"/>
      <c r="Y4" s="96"/>
    </row>
    <row r="5" spans="1:25" s="97" customFormat="1" ht="12.75" customHeight="1" x14ac:dyDescent="0.2">
      <c r="P5" s="974"/>
      <c r="Q5" s="973"/>
      <c r="R5" s="974"/>
      <c r="S5" s="974"/>
      <c r="T5" s="973"/>
      <c r="U5" s="974"/>
      <c r="V5" s="974"/>
      <c r="W5" s="973"/>
    </row>
    <row r="6" spans="1:25" s="97" customFormat="1" x14ac:dyDescent="0.2">
      <c r="B6" s="98"/>
      <c r="C6" s="450" t="s">
        <v>123</v>
      </c>
      <c r="E6" s="98"/>
      <c r="F6" s="450" t="s">
        <v>122</v>
      </c>
      <c r="H6" s="98"/>
      <c r="I6" s="450" t="s">
        <v>121</v>
      </c>
      <c r="K6" s="98"/>
      <c r="L6" s="450" t="s">
        <v>79</v>
      </c>
      <c r="N6" s="98"/>
      <c r="O6" s="450" t="s">
        <v>123</v>
      </c>
      <c r="P6" s="974"/>
      <c r="Q6" s="973"/>
      <c r="R6" s="468" t="s">
        <v>400</v>
      </c>
      <c r="S6" s="975"/>
      <c r="T6" s="973"/>
      <c r="U6" s="468" t="s">
        <v>400</v>
      </c>
      <c r="V6" s="975"/>
      <c r="W6" s="1008"/>
      <c r="X6" s="54" t="s">
        <v>78</v>
      </c>
    </row>
    <row r="7" spans="1:25" s="97" customFormat="1" x14ac:dyDescent="0.2">
      <c r="B7" s="99"/>
      <c r="C7" s="55">
        <v>2013</v>
      </c>
      <c r="E7" s="99"/>
      <c r="F7" s="55">
        <v>2013</v>
      </c>
      <c r="H7" s="99"/>
      <c r="I7" s="55">
        <v>2013</v>
      </c>
      <c r="K7" s="99"/>
      <c r="L7" s="55">
        <v>2012</v>
      </c>
      <c r="N7" s="99"/>
      <c r="O7" s="55">
        <v>2012</v>
      </c>
      <c r="P7" s="974"/>
      <c r="Q7" s="976"/>
      <c r="R7" s="333">
        <v>2013</v>
      </c>
      <c r="S7" s="977"/>
      <c r="T7" s="976"/>
      <c r="U7" s="333">
        <v>2012</v>
      </c>
      <c r="V7" s="977"/>
      <c r="W7" s="976"/>
      <c r="X7" s="55">
        <v>2012</v>
      </c>
      <c r="Y7" s="100"/>
    </row>
    <row r="8" spans="1:25" s="97" customFormat="1" ht="13.5" customHeight="1" x14ac:dyDescent="0.2">
      <c r="A8" s="101" t="s">
        <v>23</v>
      </c>
      <c r="B8" s="101"/>
      <c r="C8" s="101"/>
      <c r="D8" s="101"/>
      <c r="E8" s="102"/>
      <c r="G8" s="101"/>
      <c r="H8" s="102"/>
      <c r="J8" s="101"/>
      <c r="K8" s="102"/>
      <c r="M8" s="101"/>
      <c r="N8" s="102"/>
      <c r="P8" s="1009"/>
      <c r="Q8" s="978"/>
      <c r="R8" s="974"/>
      <c r="S8" s="975"/>
      <c r="T8" s="978"/>
      <c r="U8" s="974"/>
      <c r="V8" s="975"/>
      <c r="W8" s="978"/>
    </row>
    <row r="9" spans="1:25" x14ac:dyDescent="0.2">
      <c r="R9" s="980"/>
      <c r="U9" s="980"/>
    </row>
    <row r="10" spans="1:25" x14ac:dyDescent="0.2">
      <c r="A10" s="105" t="s">
        <v>54</v>
      </c>
      <c r="B10" s="103" t="s">
        <v>1</v>
      </c>
      <c r="C10" s="340">
        <v>28.5</v>
      </c>
      <c r="D10" s="105"/>
      <c r="E10" s="103" t="s">
        <v>1</v>
      </c>
      <c r="F10" s="339">
        <v>36.5</v>
      </c>
      <c r="G10" s="105"/>
      <c r="H10" s="103" t="s">
        <v>1</v>
      </c>
      <c r="I10" s="339">
        <v>31.3</v>
      </c>
      <c r="J10" s="105"/>
      <c r="K10" s="103" t="s">
        <v>1</v>
      </c>
      <c r="L10" s="339">
        <v>2.6</v>
      </c>
      <c r="M10" s="105"/>
      <c r="N10" s="103" t="s">
        <v>1</v>
      </c>
      <c r="O10" s="339">
        <v>16.8</v>
      </c>
      <c r="P10" s="1010"/>
      <c r="Q10" s="982" t="s">
        <v>1</v>
      </c>
      <c r="R10" s="340">
        <v>96.3</v>
      </c>
      <c r="S10" s="983"/>
      <c r="T10" s="982" t="s">
        <v>1</v>
      </c>
      <c r="U10" s="340">
        <v>94.2</v>
      </c>
      <c r="V10" s="983"/>
      <c r="W10" s="982" t="s">
        <v>1</v>
      </c>
      <c r="X10" s="106">
        <v>96.8</v>
      </c>
      <c r="Y10" s="108"/>
    </row>
    <row r="11" spans="1:25" x14ac:dyDescent="0.2">
      <c r="A11" s="105" t="s">
        <v>53</v>
      </c>
      <c r="C11" s="340">
        <v>3.3</v>
      </c>
      <c r="D11" s="105"/>
      <c r="F11" s="340">
        <v>6.8</v>
      </c>
      <c r="G11" s="105"/>
      <c r="I11" s="340">
        <v>67.599999999999994</v>
      </c>
      <c r="J11" s="105"/>
      <c r="L11" s="340">
        <v>1.7</v>
      </c>
      <c r="M11" s="105"/>
      <c r="O11" s="340">
        <v>8.6</v>
      </c>
      <c r="P11" s="1010"/>
      <c r="Q11" s="982"/>
      <c r="R11" s="340">
        <v>77.7</v>
      </c>
      <c r="S11" s="983"/>
      <c r="T11" s="982"/>
      <c r="U11" s="340">
        <v>122.7</v>
      </c>
      <c r="V11" s="983"/>
      <c r="X11" s="110">
        <v>124.4</v>
      </c>
      <c r="Y11" s="107"/>
    </row>
    <row r="12" spans="1:25" x14ac:dyDescent="0.2">
      <c r="A12" s="105" t="s">
        <v>75</v>
      </c>
      <c r="B12" s="109"/>
      <c r="C12" s="340">
        <v>10.3</v>
      </c>
      <c r="D12" s="105"/>
      <c r="E12" s="103"/>
      <c r="F12" s="339">
        <v>19.2</v>
      </c>
      <c r="G12" s="105"/>
      <c r="H12" s="103"/>
      <c r="I12" s="339">
        <v>21.3</v>
      </c>
      <c r="J12" s="105"/>
      <c r="K12" s="103"/>
      <c r="L12" s="339">
        <v>13.6</v>
      </c>
      <c r="M12" s="105"/>
      <c r="N12" s="103"/>
      <c r="O12" s="339">
        <v>9.8000000000000007</v>
      </c>
      <c r="P12" s="1010"/>
      <c r="Q12" s="982"/>
      <c r="R12" s="340">
        <v>50.8</v>
      </c>
      <c r="S12" s="983"/>
      <c r="T12" s="982"/>
      <c r="U12" s="340">
        <v>49.3</v>
      </c>
      <c r="V12" s="983"/>
      <c r="W12" s="982"/>
      <c r="X12" s="106">
        <v>62.9</v>
      </c>
      <c r="Y12" s="107"/>
    </row>
    <row r="13" spans="1:25" x14ac:dyDescent="0.2">
      <c r="A13" s="105" t="s">
        <v>58</v>
      </c>
      <c r="B13" s="109"/>
      <c r="C13" s="340">
        <v>24.8</v>
      </c>
      <c r="D13" s="105"/>
      <c r="E13" s="103"/>
      <c r="F13" s="339">
        <v>18.100000000000001</v>
      </c>
      <c r="G13" s="105"/>
      <c r="H13" s="103"/>
      <c r="I13" s="339">
        <v>7.3</v>
      </c>
      <c r="J13" s="105"/>
      <c r="K13" s="103"/>
      <c r="L13" s="339">
        <v>10.7</v>
      </c>
      <c r="M13" s="105"/>
      <c r="N13" s="103"/>
      <c r="O13" s="339">
        <v>7.8</v>
      </c>
      <c r="P13" s="1010"/>
      <c r="Q13" s="980"/>
      <c r="R13" s="340">
        <v>50.2</v>
      </c>
      <c r="S13" s="983"/>
      <c r="T13" s="980"/>
      <c r="U13" s="340">
        <v>30.4</v>
      </c>
      <c r="V13" s="983"/>
      <c r="W13" s="982"/>
      <c r="X13" s="106">
        <v>41.1</v>
      </c>
      <c r="Y13" s="107"/>
    </row>
    <row r="14" spans="1:25" x14ac:dyDescent="0.2">
      <c r="A14" s="105" t="s">
        <v>57</v>
      </c>
      <c r="B14" s="103"/>
      <c r="C14" s="340">
        <v>2.6</v>
      </c>
      <c r="D14" s="105"/>
      <c r="E14" s="109"/>
      <c r="F14" s="340">
        <v>2.4</v>
      </c>
      <c r="G14" s="105"/>
      <c r="H14" s="109"/>
      <c r="I14" s="340">
        <v>2.2000000000000002</v>
      </c>
      <c r="J14" s="105"/>
      <c r="K14" s="109"/>
      <c r="L14" s="340">
        <v>3</v>
      </c>
      <c r="M14" s="105"/>
      <c r="N14" s="109"/>
      <c r="O14" s="340">
        <v>2.5</v>
      </c>
      <c r="P14" s="1010"/>
      <c r="Q14" s="984"/>
      <c r="R14" s="340">
        <v>7.2</v>
      </c>
      <c r="S14" s="983"/>
      <c r="T14" s="984"/>
      <c r="U14" s="340">
        <v>22.6</v>
      </c>
      <c r="V14" s="983"/>
      <c r="W14" s="984"/>
      <c r="X14" s="110">
        <v>25.6</v>
      </c>
      <c r="Y14" s="111"/>
    </row>
    <row r="15" spans="1:25" x14ac:dyDescent="0.2">
      <c r="A15" s="105" t="s">
        <v>55</v>
      </c>
      <c r="B15" s="112"/>
      <c r="C15" s="340">
        <v>2.4</v>
      </c>
      <c r="D15" s="105"/>
      <c r="E15" s="112"/>
      <c r="F15" s="113">
        <v>3.8</v>
      </c>
      <c r="G15" s="105"/>
      <c r="H15" s="112"/>
      <c r="I15" s="113">
        <v>2.2999999999999998</v>
      </c>
      <c r="J15" s="105"/>
      <c r="K15" s="112"/>
      <c r="L15" s="113">
        <v>2</v>
      </c>
      <c r="M15" s="105"/>
      <c r="N15" s="112"/>
      <c r="O15" s="113">
        <v>0.9</v>
      </c>
      <c r="P15" s="1010"/>
      <c r="Q15" s="985"/>
      <c r="R15" s="340">
        <v>8.5</v>
      </c>
      <c r="S15" s="983"/>
      <c r="T15" s="985"/>
      <c r="U15" s="340">
        <v>3.7</v>
      </c>
      <c r="V15" s="983"/>
      <c r="W15" s="985"/>
      <c r="X15" s="113">
        <v>5.7</v>
      </c>
      <c r="Y15" s="108"/>
    </row>
    <row r="16" spans="1:25" x14ac:dyDescent="0.2">
      <c r="A16" s="105" t="s">
        <v>56</v>
      </c>
      <c r="B16" s="109"/>
      <c r="C16" s="614">
        <v>71.900000000000006</v>
      </c>
      <c r="D16" s="105"/>
      <c r="E16" s="109"/>
      <c r="F16" s="106">
        <v>86.8</v>
      </c>
      <c r="G16" s="105"/>
      <c r="H16" s="109"/>
      <c r="I16" s="106">
        <v>132</v>
      </c>
      <c r="J16" s="105"/>
      <c r="K16" s="109"/>
      <c r="L16" s="106">
        <v>33.6</v>
      </c>
      <c r="M16" s="105"/>
      <c r="N16" s="109"/>
      <c r="O16" s="106">
        <v>46.4</v>
      </c>
      <c r="P16" s="1010"/>
      <c r="Q16" s="984"/>
      <c r="R16" s="986">
        <v>290.7</v>
      </c>
      <c r="S16" s="983"/>
      <c r="T16" s="984"/>
      <c r="U16" s="986">
        <v>322.89999999999998</v>
      </c>
      <c r="V16" s="983"/>
      <c r="W16" s="984"/>
      <c r="X16" s="106">
        <v>356.5</v>
      </c>
      <c r="Y16" s="107"/>
    </row>
    <row r="17" spans="1:25" x14ac:dyDescent="0.2">
      <c r="B17" s="103"/>
      <c r="C17" s="106"/>
      <c r="E17" s="103"/>
      <c r="F17" s="106"/>
      <c r="H17" s="103"/>
      <c r="I17" s="106"/>
      <c r="K17" s="103"/>
      <c r="L17" s="106"/>
      <c r="N17" s="103"/>
      <c r="O17" s="106"/>
      <c r="Q17" s="982"/>
      <c r="R17" s="339"/>
      <c r="S17" s="987"/>
      <c r="T17" s="982"/>
      <c r="U17" s="339"/>
      <c r="V17" s="987"/>
      <c r="W17" s="982"/>
      <c r="X17" s="106"/>
    </row>
    <row r="18" spans="1:25" x14ac:dyDescent="0.2">
      <c r="A18" s="105" t="s">
        <v>60</v>
      </c>
      <c r="B18" s="109"/>
      <c r="C18" s="340">
        <v>23.7</v>
      </c>
      <c r="D18" s="105"/>
      <c r="E18" s="109"/>
      <c r="F18" s="106">
        <v>65.2</v>
      </c>
      <c r="G18" s="105"/>
      <c r="H18" s="109"/>
      <c r="I18" s="106">
        <v>36.200000000000003</v>
      </c>
      <c r="J18" s="105"/>
      <c r="K18" s="109"/>
      <c r="L18" s="106">
        <v>22.1</v>
      </c>
      <c r="M18" s="105"/>
      <c r="N18" s="109"/>
      <c r="O18" s="106">
        <v>31.5</v>
      </c>
      <c r="P18" s="1010"/>
      <c r="Q18" s="984"/>
      <c r="R18" s="340">
        <v>125.1</v>
      </c>
      <c r="S18" s="983"/>
      <c r="T18" s="984"/>
      <c r="U18" s="340">
        <v>126.8</v>
      </c>
      <c r="V18" s="983"/>
      <c r="W18" s="984"/>
      <c r="X18" s="106">
        <v>148.9</v>
      </c>
      <c r="Y18" s="107"/>
    </row>
    <row r="19" spans="1:25" x14ac:dyDescent="0.2">
      <c r="A19" s="105" t="s">
        <v>59</v>
      </c>
      <c r="B19" s="109"/>
      <c r="C19" s="340">
        <v>3.6</v>
      </c>
      <c r="D19" s="105"/>
      <c r="E19" s="109"/>
      <c r="F19" s="106">
        <v>22.5</v>
      </c>
      <c r="G19" s="105"/>
      <c r="H19" s="109"/>
      <c r="I19" s="106">
        <v>5.4</v>
      </c>
      <c r="J19" s="105"/>
      <c r="K19" s="109"/>
      <c r="L19" s="106">
        <v>1.5</v>
      </c>
      <c r="M19" s="105"/>
      <c r="N19" s="109"/>
      <c r="O19" s="106">
        <v>3.8</v>
      </c>
      <c r="P19" s="1010"/>
      <c r="Q19" s="984"/>
      <c r="R19" s="340">
        <v>31.5</v>
      </c>
      <c r="S19" s="983"/>
      <c r="T19" s="984"/>
      <c r="U19" s="340">
        <v>64</v>
      </c>
      <c r="V19" s="983"/>
      <c r="W19" s="984"/>
      <c r="X19" s="106">
        <v>65.5</v>
      </c>
      <c r="Y19" s="107"/>
    </row>
    <row r="20" spans="1:25" x14ac:dyDescent="0.2">
      <c r="A20" s="105" t="s">
        <v>61</v>
      </c>
      <c r="B20" s="109"/>
      <c r="C20" s="340">
        <v>3</v>
      </c>
      <c r="D20" s="105"/>
      <c r="E20" s="109"/>
      <c r="F20" s="106">
        <v>2.5</v>
      </c>
      <c r="G20" s="105"/>
      <c r="H20" s="109"/>
      <c r="I20" s="106">
        <v>3.4</v>
      </c>
      <c r="J20" s="105"/>
      <c r="K20" s="109"/>
      <c r="L20" s="106">
        <v>1.7</v>
      </c>
      <c r="M20" s="105"/>
      <c r="N20" s="109"/>
      <c r="O20" s="106">
        <v>9.4</v>
      </c>
      <c r="P20" s="1010"/>
      <c r="Q20" s="984"/>
      <c r="R20" s="340">
        <v>8.9</v>
      </c>
      <c r="S20" s="983"/>
      <c r="T20" s="984"/>
      <c r="U20" s="340">
        <v>16.2</v>
      </c>
      <c r="V20" s="983"/>
      <c r="W20" s="984"/>
      <c r="X20" s="106">
        <v>17.899999999999999</v>
      </c>
      <c r="Y20" s="107"/>
    </row>
    <row r="21" spans="1:25" x14ac:dyDescent="0.2">
      <c r="A21" s="22" t="s">
        <v>452</v>
      </c>
      <c r="B21" s="109"/>
      <c r="C21" s="340">
        <v>1.4</v>
      </c>
      <c r="D21" s="105"/>
      <c r="E21" s="109"/>
      <c r="F21" s="106">
        <v>5</v>
      </c>
      <c r="G21" s="105"/>
      <c r="H21" s="109"/>
      <c r="I21" s="106">
        <v>0</v>
      </c>
      <c r="J21" s="105"/>
      <c r="K21" s="109"/>
      <c r="L21" s="106">
        <v>0</v>
      </c>
      <c r="M21" s="105"/>
      <c r="N21" s="109"/>
      <c r="O21" s="106">
        <v>0</v>
      </c>
      <c r="P21" s="1010"/>
      <c r="Q21" s="984"/>
      <c r="R21" s="340">
        <v>6.4</v>
      </c>
      <c r="S21" s="983"/>
      <c r="T21" s="984"/>
      <c r="U21" s="340">
        <v>0</v>
      </c>
      <c r="V21" s="983"/>
      <c r="W21" s="984"/>
      <c r="X21" s="106">
        <v>0</v>
      </c>
      <c r="Y21" s="107"/>
    </row>
    <row r="22" spans="1:25" x14ac:dyDescent="0.2">
      <c r="A22" s="105" t="s">
        <v>62</v>
      </c>
      <c r="B22" s="109"/>
      <c r="C22" s="340">
        <v>0.3</v>
      </c>
      <c r="D22" s="105"/>
      <c r="E22" s="109"/>
      <c r="F22" s="106">
        <v>1.3</v>
      </c>
      <c r="G22" s="105"/>
      <c r="H22" s="109"/>
      <c r="I22" s="106">
        <v>0.3</v>
      </c>
      <c r="J22" s="105"/>
      <c r="K22" s="109"/>
      <c r="L22" s="106">
        <v>0</v>
      </c>
      <c r="M22" s="105"/>
      <c r="N22" s="109"/>
      <c r="O22" s="106">
        <v>2.2999999999999998</v>
      </c>
      <c r="P22" s="1010"/>
      <c r="Q22" s="984"/>
      <c r="R22" s="340">
        <v>1.9</v>
      </c>
      <c r="S22" s="983"/>
      <c r="T22" s="984"/>
      <c r="U22" s="340">
        <v>5.6</v>
      </c>
      <c r="V22" s="983"/>
      <c r="W22" s="984"/>
      <c r="X22" s="106">
        <v>5.6</v>
      </c>
      <c r="Y22" s="107"/>
    </row>
    <row r="23" spans="1:25" x14ac:dyDescent="0.2">
      <c r="A23" s="22" t="s">
        <v>309</v>
      </c>
      <c r="B23" s="103"/>
      <c r="C23" s="340">
        <v>0</v>
      </c>
      <c r="D23" s="22"/>
      <c r="E23" s="103"/>
      <c r="F23" s="106">
        <v>0</v>
      </c>
      <c r="G23" s="105"/>
      <c r="H23" s="103"/>
      <c r="I23" s="106">
        <v>0</v>
      </c>
      <c r="J23" s="105"/>
      <c r="K23" s="103"/>
      <c r="L23" s="106">
        <v>0</v>
      </c>
      <c r="M23" s="105"/>
      <c r="N23" s="103"/>
      <c r="O23" s="106">
        <v>0</v>
      </c>
      <c r="P23" s="1010"/>
      <c r="Q23" s="982"/>
      <c r="R23" s="340">
        <v>0</v>
      </c>
      <c r="S23" s="983"/>
      <c r="T23" s="982"/>
      <c r="U23" s="340">
        <v>0.8</v>
      </c>
      <c r="V23" s="983"/>
      <c r="W23" s="982"/>
      <c r="X23" s="106">
        <v>0.8</v>
      </c>
      <c r="Y23" s="108"/>
    </row>
    <row r="24" spans="1:25" x14ac:dyDescent="0.2">
      <c r="A24" s="105" t="s">
        <v>63</v>
      </c>
      <c r="B24" s="112"/>
      <c r="C24" s="340">
        <v>0.8</v>
      </c>
      <c r="D24" s="105"/>
      <c r="E24" s="112"/>
      <c r="F24" s="113">
        <v>1.1000000000000001</v>
      </c>
      <c r="G24" s="105"/>
      <c r="H24" s="112"/>
      <c r="I24" s="113">
        <v>0.2</v>
      </c>
      <c r="J24" s="105"/>
      <c r="K24" s="112"/>
      <c r="L24" s="113">
        <v>0</v>
      </c>
      <c r="M24" s="105"/>
      <c r="N24" s="112"/>
      <c r="O24" s="113">
        <v>0.8</v>
      </c>
      <c r="P24" s="1010"/>
      <c r="Q24" s="985"/>
      <c r="R24" s="340">
        <v>2.1</v>
      </c>
      <c r="S24" s="983"/>
      <c r="T24" s="985"/>
      <c r="U24" s="340">
        <v>2.2000000000000002</v>
      </c>
      <c r="V24" s="983"/>
      <c r="W24" s="985"/>
      <c r="X24" s="113">
        <v>2.2000000000000002</v>
      </c>
      <c r="Y24" s="108"/>
    </row>
    <row r="25" spans="1:25" x14ac:dyDescent="0.2">
      <c r="A25" s="105" t="s">
        <v>64</v>
      </c>
      <c r="B25" s="109"/>
      <c r="C25" s="614">
        <v>32.799999999999997</v>
      </c>
      <c r="D25" s="105"/>
      <c r="E25" s="109"/>
      <c r="F25" s="106">
        <v>97.6</v>
      </c>
      <c r="G25" s="105"/>
      <c r="H25" s="109"/>
      <c r="I25" s="106">
        <v>45.5</v>
      </c>
      <c r="J25" s="105"/>
      <c r="K25" s="109"/>
      <c r="L25" s="106">
        <v>25.3</v>
      </c>
      <c r="M25" s="105"/>
      <c r="N25" s="109"/>
      <c r="O25" s="106">
        <v>47.8</v>
      </c>
      <c r="P25" s="1010"/>
      <c r="Q25" s="984"/>
      <c r="R25" s="986">
        <v>175.9</v>
      </c>
      <c r="S25" s="983"/>
      <c r="T25" s="984"/>
      <c r="U25" s="986">
        <v>215.6</v>
      </c>
      <c r="V25" s="983"/>
      <c r="W25" s="984"/>
      <c r="X25" s="106">
        <v>240.9</v>
      </c>
      <c r="Y25" s="107"/>
    </row>
    <row r="26" spans="1:25" x14ac:dyDescent="0.2">
      <c r="B26" s="103"/>
      <c r="C26" s="106"/>
      <c r="E26" s="103"/>
      <c r="F26" s="106"/>
      <c r="H26" s="103"/>
      <c r="I26" s="106"/>
      <c r="K26" s="103"/>
      <c r="L26" s="106"/>
      <c r="N26" s="103"/>
      <c r="O26" s="106"/>
      <c r="Q26" s="982"/>
      <c r="R26" s="339"/>
      <c r="S26" s="987"/>
      <c r="T26" s="982"/>
      <c r="U26" s="339"/>
      <c r="V26" s="987"/>
      <c r="W26" s="982"/>
      <c r="X26" s="106"/>
    </row>
    <row r="27" spans="1:25" x14ac:dyDescent="0.2">
      <c r="A27" s="105" t="s">
        <v>65</v>
      </c>
      <c r="B27" s="109"/>
      <c r="C27" s="340">
        <v>3</v>
      </c>
      <c r="D27" s="105"/>
      <c r="E27" s="109"/>
      <c r="F27" s="106">
        <v>7.6</v>
      </c>
      <c r="G27" s="105"/>
      <c r="H27" s="109"/>
      <c r="I27" s="106">
        <v>10.3</v>
      </c>
      <c r="J27" s="105"/>
      <c r="K27" s="109"/>
      <c r="L27" s="106">
        <v>8.1</v>
      </c>
      <c r="M27" s="105"/>
      <c r="N27" s="109"/>
      <c r="O27" s="106">
        <v>4</v>
      </c>
      <c r="P27" s="1010"/>
      <c r="Q27" s="984"/>
      <c r="R27" s="340">
        <v>20.9</v>
      </c>
      <c r="S27" s="983"/>
      <c r="T27" s="984"/>
      <c r="U27" s="340">
        <v>20.8</v>
      </c>
      <c r="V27" s="983"/>
      <c r="W27" s="984"/>
      <c r="X27" s="106">
        <v>28.9</v>
      </c>
      <c r="Y27" s="107"/>
    </row>
    <row r="28" spans="1:25" x14ac:dyDescent="0.2">
      <c r="A28" s="105" t="s">
        <v>68</v>
      </c>
      <c r="B28" s="109"/>
      <c r="C28" s="340">
        <v>3.7</v>
      </c>
      <c r="D28" s="105"/>
      <c r="E28" s="109"/>
      <c r="F28" s="110">
        <v>3.7</v>
      </c>
      <c r="G28" s="105"/>
      <c r="H28" s="109"/>
      <c r="I28" s="110">
        <v>4.5</v>
      </c>
      <c r="J28" s="105"/>
      <c r="K28" s="109"/>
      <c r="L28" s="110">
        <v>2.9</v>
      </c>
      <c r="M28" s="105"/>
      <c r="N28" s="109"/>
      <c r="O28" s="110">
        <v>3.9</v>
      </c>
      <c r="P28" s="1010"/>
      <c r="Q28" s="984"/>
      <c r="R28" s="340">
        <v>11.9</v>
      </c>
      <c r="S28" s="983"/>
      <c r="T28" s="984"/>
      <c r="U28" s="340">
        <v>15.9</v>
      </c>
      <c r="V28" s="983"/>
      <c r="W28" s="984"/>
      <c r="X28" s="110">
        <v>18.8</v>
      </c>
      <c r="Y28" s="107"/>
    </row>
    <row r="29" spans="1:25" x14ac:dyDescent="0.2">
      <c r="A29" s="105" t="s">
        <v>67</v>
      </c>
      <c r="B29" s="109"/>
      <c r="C29" s="340">
        <v>0.2</v>
      </c>
      <c r="D29" s="105"/>
      <c r="E29" s="109"/>
      <c r="F29" s="106">
        <v>-0.9</v>
      </c>
      <c r="G29" s="105"/>
      <c r="H29" s="109"/>
      <c r="I29" s="106">
        <v>10.7</v>
      </c>
      <c r="J29" s="105"/>
      <c r="K29" s="109"/>
      <c r="L29" s="106">
        <v>0.4</v>
      </c>
      <c r="M29" s="105"/>
      <c r="N29" s="109"/>
      <c r="O29" s="106">
        <v>0.5</v>
      </c>
      <c r="P29" s="1010"/>
      <c r="Q29" s="984"/>
      <c r="R29" s="340">
        <v>10</v>
      </c>
      <c r="S29" s="983"/>
      <c r="T29" s="984"/>
      <c r="U29" s="340">
        <v>10.199999999999999</v>
      </c>
      <c r="V29" s="983"/>
      <c r="W29" s="984"/>
      <c r="X29" s="106">
        <v>10.6</v>
      </c>
      <c r="Y29" s="107"/>
    </row>
    <row r="30" spans="1:25" x14ac:dyDescent="0.2">
      <c r="A30" s="105" t="s">
        <v>66</v>
      </c>
      <c r="B30" s="109"/>
      <c r="C30" s="340">
        <v>2.6</v>
      </c>
      <c r="D30" s="105"/>
      <c r="E30" s="109"/>
      <c r="F30" s="110">
        <v>2.1</v>
      </c>
      <c r="G30" s="105"/>
      <c r="H30" s="109"/>
      <c r="I30" s="110">
        <v>3.2</v>
      </c>
      <c r="J30" s="105"/>
      <c r="K30" s="109"/>
      <c r="L30" s="110">
        <v>3.2</v>
      </c>
      <c r="M30" s="105"/>
      <c r="N30" s="109"/>
      <c r="O30" s="110">
        <v>2.6</v>
      </c>
      <c r="P30" s="1010"/>
      <c r="Q30" s="984"/>
      <c r="R30" s="340">
        <v>7.9</v>
      </c>
      <c r="S30" s="983"/>
      <c r="T30" s="984"/>
      <c r="U30" s="340">
        <v>13.2</v>
      </c>
      <c r="V30" s="983"/>
      <c r="W30" s="984"/>
      <c r="X30" s="110">
        <v>16.399999999999999</v>
      </c>
      <c r="Y30" s="107"/>
    </row>
    <row r="31" spans="1:25" x14ac:dyDescent="0.2">
      <c r="A31" s="105" t="s">
        <v>69</v>
      </c>
      <c r="B31" s="112"/>
      <c r="C31" s="340">
        <v>0.6</v>
      </c>
      <c r="D31" s="105"/>
      <c r="E31" s="112"/>
      <c r="F31" s="113">
        <v>0.2</v>
      </c>
      <c r="G31" s="105"/>
      <c r="H31" s="112"/>
      <c r="I31" s="113">
        <v>0.9</v>
      </c>
      <c r="J31" s="105"/>
      <c r="K31" s="112"/>
      <c r="L31" s="113">
        <v>0.8</v>
      </c>
      <c r="M31" s="105"/>
      <c r="N31" s="112"/>
      <c r="O31" s="113">
        <v>0.7</v>
      </c>
      <c r="P31" s="1010"/>
      <c r="Q31" s="985"/>
      <c r="R31" s="340">
        <v>1.7</v>
      </c>
      <c r="S31" s="983"/>
      <c r="T31" s="985"/>
      <c r="U31" s="340">
        <v>5.5</v>
      </c>
      <c r="V31" s="983"/>
      <c r="W31" s="985"/>
      <c r="X31" s="113">
        <v>6.3</v>
      </c>
    </row>
    <row r="32" spans="1:25" x14ac:dyDescent="0.2">
      <c r="A32" s="105" t="s">
        <v>70</v>
      </c>
      <c r="B32" s="109"/>
      <c r="C32" s="614">
        <v>10.1</v>
      </c>
      <c r="D32" s="105"/>
      <c r="E32" s="109"/>
      <c r="F32" s="106">
        <v>12.7</v>
      </c>
      <c r="G32" s="105"/>
      <c r="H32" s="109"/>
      <c r="I32" s="106">
        <v>29.6</v>
      </c>
      <c r="J32" s="105"/>
      <c r="K32" s="109"/>
      <c r="L32" s="106">
        <v>15.4</v>
      </c>
      <c r="M32" s="105"/>
      <c r="N32" s="109"/>
      <c r="O32" s="106">
        <v>11.7</v>
      </c>
      <c r="P32" s="1010"/>
      <c r="Q32" s="984"/>
      <c r="R32" s="986">
        <v>52.4</v>
      </c>
      <c r="S32" s="983"/>
      <c r="T32" s="984"/>
      <c r="U32" s="986">
        <v>65.599999999999994</v>
      </c>
      <c r="V32" s="983"/>
      <c r="W32" s="984"/>
      <c r="X32" s="106">
        <v>81</v>
      </c>
      <c r="Y32" s="107"/>
    </row>
    <row r="33" spans="1:25" x14ac:dyDescent="0.2">
      <c r="B33" s="103"/>
      <c r="C33" s="106"/>
      <c r="E33" s="103"/>
      <c r="F33" s="106"/>
      <c r="H33" s="103"/>
      <c r="I33" s="106"/>
      <c r="K33" s="103"/>
      <c r="L33" s="106"/>
      <c r="N33" s="103"/>
      <c r="O33" s="106"/>
      <c r="Q33" s="982"/>
      <c r="R33" s="339"/>
      <c r="S33" s="987"/>
      <c r="T33" s="982"/>
      <c r="U33" s="339"/>
      <c r="V33" s="987"/>
      <c r="W33" s="982"/>
      <c r="X33" s="106"/>
    </row>
    <row r="34" spans="1:25" x14ac:dyDescent="0.2">
      <c r="A34" s="105" t="s">
        <v>71</v>
      </c>
      <c r="B34" s="109"/>
      <c r="C34" s="340">
        <v>5.2</v>
      </c>
      <c r="D34" s="105"/>
      <c r="E34" s="109"/>
      <c r="F34" s="106">
        <v>5.9</v>
      </c>
      <c r="G34" s="105"/>
      <c r="H34" s="109"/>
      <c r="I34" s="106">
        <v>2.8</v>
      </c>
      <c r="J34" s="105"/>
      <c r="K34" s="109"/>
      <c r="L34" s="106">
        <v>14.7</v>
      </c>
      <c r="M34" s="105"/>
      <c r="N34" s="109"/>
      <c r="O34" s="106">
        <v>6.8</v>
      </c>
      <c r="P34" s="1010"/>
      <c r="Q34" s="984"/>
      <c r="R34" s="340">
        <v>13.9</v>
      </c>
      <c r="S34" s="983"/>
      <c r="T34" s="984"/>
      <c r="U34" s="340">
        <v>22.1</v>
      </c>
      <c r="V34" s="983"/>
      <c r="W34" s="984"/>
      <c r="X34" s="106">
        <v>36.799999999999997</v>
      </c>
      <c r="Y34" s="107"/>
    </row>
    <row r="35" spans="1:25" x14ac:dyDescent="0.2">
      <c r="A35" s="22" t="s">
        <v>417</v>
      </c>
      <c r="B35" s="109"/>
      <c r="C35" s="340">
        <v>3.9</v>
      </c>
      <c r="D35" s="105"/>
      <c r="E35" s="109"/>
      <c r="F35" s="106">
        <v>4.8</v>
      </c>
      <c r="G35" s="105"/>
      <c r="H35" s="109"/>
      <c r="I35" s="106">
        <v>3.9</v>
      </c>
      <c r="J35" s="105"/>
      <c r="K35" s="109"/>
      <c r="L35" s="106">
        <v>5.6</v>
      </c>
      <c r="M35" s="105"/>
      <c r="N35" s="109"/>
      <c r="O35" s="106">
        <v>0</v>
      </c>
      <c r="P35" s="1010"/>
      <c r="Q35" s="984"/>
      <c r="R35" s="340">
        <v>12.6</v>
      </c>
      <c r="S35" s="983"/>
      <c r="T35" s="984"/>
      <c r="U35" s="340">
        <v>0</v>
      </c>
      <c r="V35" s="983"/>
      <c r="W35" s="984"/>
      <c r="X35" s="106">
        <v>5.6</v>
      </c>
      <c r="Y35" s="107"/>
    </row>
    <row r="36" spans="1:25" x14ac:dyDescent="0.2">
      <c r="A36" s="105" t="s">
        <v>72</v>
      </c>
      <c r="B36" s="112"/>
      <c r="C36" s="340">
        <v>1.1000000000000001</v>
      </c>
      <c r="D36" s="105"/>
      <c r="E36" s="112"/>
      <c r="F36" s="113">
        <v>1.2</v>
      </c>
      <c r="G36" s="105"/>
      <c r="H36" s="112"/>
      <c r="I36" s="113">
        <v>1.1000000000000001</v>
      </c>
      <c r="J36" s="105"/>
      <c r="K36" s="112"/>
      <c r="L36" s="113">
        <v>1.4</v>
      </c>
      <c r="M36" s="105"/>
      <c r="N36" s="112"/>
      <c r="O36" s="113">
        <v>0.8</v>
      </c>
      <c r="P36" s="1010"/>
      <c r="Q36" s="985"/>
      <c r="R36" s="340">
        <v>3.4</v>
      </c>
      <c r="S36" s="983"/>
      <c r="T36" s="985"/>
      <c r="U36" s="340">
        <v>2.1</v>
      </c>
      <c r="V36" s="983"/>
      <c r="W36" s="985"/>
      <c r="X36" s="113">
        <v>3.5</v>
      </c>
      <c r="Y36" s="108"/>
    </row>
    <row r="37" spans="1:25" x14ac:dyDescent="0.2">
      <c r="A37" s="105" t="s">
        <v>73</v>
      </c>
      <c r="B37" s="109"/>
      <c r="C37" s="614">
        <v>10.199999999999999</v>
      </c>
      <c r="D37" s="105"/>
      <c r="E37" s="109"/>
      <c r="F37" s="106">
        <v>11.9</v>
      </c>
      <c r="G37" s="105"/>
      <c r="H37" s="109"/>
      <c r="I37" s="106">
        <v>7.8</v>
      </c>
      <c r="J37" s="105"/>
      <c r="K37" s="109"/>
      <c r="L37" s="106">
        <v>21.7</v>
      </c>
      <c r="M37" s="105"/>
      <c r="N37" s="109"/>
      <c r="O37" s="106">
        <v>7.6</v>
      </c>
      <c r="P37" s="1010"/>
      <c r="Q37" s="984"/>
      <c r="R37" s="986">
        <v>29.9</v>
      </c>
      <c r="S37" s="983"/>
      <c r="T37" s="984"/>
      <c r="U37" s="986">
        <v>24.2</v>
      </c>
      <c r="V37" s="983"/>
      <c r="W37" s="984"/>
      <c r="X37" s="106">
        <v>45.9</v>
      </c>
      <c r="Y37" s="107"/>
    </row>
    <row r="38" spans="1:25" x14ac:dyDescent="0.2">
      <c r="B38" s="103"/>
      <c r="C38" s="114"/>
      <c r="E38" s="103"/>
      <c r="F38" s="114"/>
      <c r="H38" s="103"/>
      <c r="I38" s="114"/>
      <c r="K38" s="103"/>
      <c r="L38" s="114"/>
      <c r="N38" s="103"/>
      <c r="O38" s="114"/>
      <c r="Q38" s="982"/>
      <c r="R38" s="988"/>
      <c r="S38" s="989"/>
      <c r="T38" s="982"/>
      <c r="U38" s="988"/>
      <c r="V38" s="989"/>
      <c r="W38" s="982"/>
      <c r="X38" s="114"/>
      <c r="Y38" s="115"/>
    </row>
    <row r="39" spans="1:25" ht="13.5" thickBot="1" x14ac:dyDescent="0.25">
      <c r="A39" s="77" t="s">
        <v>74</v>
      </c>
      <c r="B39" s="397" t="s">
        <v>1</v>
      </c>
      <c r="C39" s="798">
        <v>125</v>
      </c>
      <c r="D39" s="77"/>
      <c r="E39" s="397" t="s">
        <v>1</v>
      </c>
      <c r="F39" s="798">
        <v>209</v>
      </c>
      <c r="G39" s="399"/>
      <c r="H39" s="397" t="s">
        <v>1</v>
      </c>
      <c r="I39" s="398">
        <v>214.9</v>
      </c>
      <c r="J39" s="399"/>
      <c r="K39" s="397" t="s">
        <v>1</v>
      </c>
      <c r="L39" s="398">
        <v>96</v>
      </c>
      <c r="M39" s="399"/>
      <c r="N39" s="397" t="s">
        <v>1</v>
      </c>
      <c r="O39" s="398">
        <v>113.5</v>
      </c>
      <c r="P39" s="1011"/>
      <c r="Q39" s="990" t="s">
        <v>1</v>
      </c>
      <c r="R39" s="798">
        <v>548.9</v>
      </c>
      <c r="S39" s="991"/>
      <c r="T39" s="990" t="s">
        <v>1</v>
      </c>
      <c r="U39" s="798">
        <v>628.29999999999995</v>
      </c>
      <c r="V39" s="991"/>
      <c r="W39" s="990" t="s">
        <v>1</v>
      </c>
      <c r="X39" s="398">
        <v>724.3</v>
      </c>
      <c r="Y39" s="108"/>
    </row>
    <row r="40" spans="1:25" x14ac:dyDescent="0.2">
      <c r="Q40" s="982"/>
      <c r="R40" s="1012"/>
      <c r="S40" s="989"/>
      <c r="T40" s="982"/>
      <c r="U40" s="1012"/>
      <c r="V40" s="989"/>
      <c r="W40" s="1013"/>
      <c r="X40" s="116"/>
      <c r="Y40" s="116"/>
    </row>
  </sheetData>
  <sortState ref="A26:AD29">
    <sortCondition descending="1" ref="R26:R29"/>
  </sortState>
  <mergeCells count="2">
    <mergeCell ref="A1:X1"/>
    <mergeCell ref="A2:X2"/>
  </mergeCells>
  <phoneticPr fontId="16" type="noConversion"/>
  <printOptions horizontalCentered="1"/>
  <pageMargins left="0.68" right="0.75" top="0.6" bottom="0.93" header="0.5" footer="0.5"/>
  <pageSetup scale="72" orientation="landscape" horizontalDpi="1200" verticalDpi="1200" r:id="rId1"/>
  <headerFooter alignWithMargins="0">
    <oddHeader>&amp;R&amp;G</oddHeader>
    <oddFooter>&amp;C&amp;11PAGE 5</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Segment UW Results</vt:lpstr>
      <vt:lpstr>Property</vt:lpstr>
      <vt:lpstr>Energy</vt:lpstr>
      <vt:lpstr>Marine</vt:lpstr>
      <vt:lpstr>Aviation</vt:lpstr>
      <vt:lpstr>Cash Flows</vt:lpstr>
      <vt:lpstr>Losses new current</vt:lpstr>
      <vt:lpstr>Losses new</vt:lpstr>
      <vt:lpstr>Losses orginal</vt:lpstr>
      <vt:lpstr>Balance Sheets</vt:lpstr>
      <vt:lpstr>Investmts</vt:lpstr>
      <vt:lpstr>inv portf - yield, rating, dur</vt:lpstr>
      <vt:lpstr>emerging market</vt:lpstr>
      <vt:lpstr>Losses old</vt:lpstr>
      <vt:lpstr>Corp and global bonds</vt:lpstr>
      <vt:lpstr>Losses</vt:lpstr>
      <vt:lpstr>losses by AY</vt:lpstr>
      <vt:lpstr>Peak exposure</vt:lpstr>
      <vt:lpstr>EPS</vt:lpstr>
      <vt:lpstr>FCBVPS</vt:lpstr>
      <vt:lpstr>FDBVPS</vt:lpstr>
      <vt:lpstr>Aviation!Print_Area</vt:lpstr>
      <vt:lpstr>'Balance Sheets'!Print_Area</vt:lpstr>
      <vt:lpstr>'basis of presentation'!Print_Area</vt:lpstr>
      <vt:lpstr>'Cash Flows'!Print_Area</vt:lpstr>
      <vt:lpstr>'Compound growth graph '!Print_Area</vt:lpstr>
      <vt:lpstr>Contents!Print_Area</vt:lpstr>
      <vt:lpstr>'Corp and global bonds'!Print_Area</vt:lpstr>
      <vt:lpstr>'emerging market'!Print_Area</vt:lpstr>
      <vt:lpstr>Energy!Print_Area</vt:lpstr>
      <vt:lpstr>EPS!Print_Area</vt:lpstr>
      <vt:lpstr>FCBVPS!Print_Area</vt:lpstr>
      <vt:lpstr>FDBVPS!Print_Area</vt:lpstr>
      <vt:lpstr>'Fin. Hlights'!Print_Area</vt:lpstr>
      <vt:lpstr>'Forward looking statements'!Print_Area</vt:lpstr>
      <vt:lpstr>'Front page'!Print_Area</vt:lpstr>
      <vt:lpstr>'Front page '!Print_Area</vt:lpstr>
      <vt:lpstr>'Income statements'!Print_Area</vt:lpstr>
      <vt:lpstr>'inv portf - yield, rating, dur'!Print_Area</vt:lpstr>
      <vt:lpstr>Investmts!Print_Area</vt:lpstr>
      <vt:lpstr>Losses!Print_Area</vt:lpstr>
      <vt:lpstr>'losses by AY'!Print_Area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Property!Print_Area</vt:lpstr>
      <vt:lpstr>'Segment UW 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Joanna Mills</cp:lastModifiedBy>
  <cp:lastPrinted>2013-11-01T11:32:35Z</cp:lastPrinted>
  <dcterms:created xsi:type="dcterms:W3CDTF">2004-04-09T00:30:22Z</dcterms:created>
  <dcterms:modified xsi:type="dcterms:W3CDTF">2014-09-04T11:28:37Z</dcterms:modified>
</cp:coreProperties>
</file>